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232" yWindow="396" windowWidth="7992" windowHeight="6708" tabRatio="403"/>
  </bookViews>
  <sheets>
    <sheet name="Work Order" sheetId="1" r:id="rId1"/>
  </sheets>
  <definedNames>
    <definedName name="_xlnm.Print_Area" localSheetId="0">'Work Order'!$A$1:$I$211</definedName>
    <definedName name="Print_Titles_MI">'Work Order'!#REF!</definedName>
  </definedNames>
  <calcPr calcId="145621"/>
</workbook>
</file>

<file path=xl/calcChain.xml><?xml version="1.0" encoding="utf-8"?>
<calcChain xmlns="http://schemas.openxmlformats.org/spreadsheetml/2006/main">
  <c r="I205" i="1" l="1"/>
  <c r="G205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G117" i="1"/>
  <c r="I117" i="1"/>
  <c r="G118" i="1"/>
  <c r="I118" i="1"/>
  <c r="I51" i="1"/>
  <c r="G51" i="1"/>
  <c r="I50" i="1"/>
  <c r="G50" i="1"/>
  <c r="I204" i="1" l="1"/>
  <c r="G176" i="1" l="1"/>
  <c r="I176" i="1"/>
  <c r="G175" i="1"/>
  <c r="I175" i="1"/>
  <c r="G174" i="1"/>
  <c r="I174" i="1"/>
  <c r="G173" i="1"/>
  <c r="I173" i="1"/>
  <c r="G81" i="1" l="1"/>
  <c r="I81" i="1"/>
  <c r="G80" i="1"/>
  <c r="I80" i="1"/>
  <c r="G79" i="1"/>
  <c r="I79" i="1"/>
  <c r="G76" i="1"/>
  <c r="I76" i="1"/>
  <c r="G75" i="1"/>
  <c r="I75" i="1"/>
  <c r="G74" i="1"/>
  <c r="I74" i="1"/>
  <c r="G73" i="1"/>
  <c r="I73" i="1"/>
  <c r="G70" i="1"/>
  <c r="I70" i="1"/>
  <c r="G69" i="1"/>
  <c r="I69" i="1"/>
  <c r="G65" i="1"/>
  <c r="I65" i="1"/>
  <c r="G64" i="1"/>
  <c r="I64" i="1"/>
  <c r="G63" i="1"/>
  <c r="I63" i="1"/>
  <c r="G62" i="1"/>
  <c r="I62" i="1"/>
  <c r="I171" i="1" l="1"/>
  <c r="I170" i="1"/>
  <c r="I169" i="1"/>
  <c r="I168" i="1"/>
  <c r="G171" i="1"/>
  <c r="G170" i="1"/>
  <c r="G169" i="1"/>
  <c r="G168" i="1"/>
  <c r="G49" i="1" l="1"/>
  <c r="I49" i="1"/>
  <c r="G184" i="1" l="1"/>
  <c r="G185" i="1"/>
  <c r="G183" i="1"/>
  <c r="I184" i="1"/>
  <c r="I185" i="1"/>
  <c r="I183" i="1"/>
  <c r="G204" i="1" l="1"/>
  <c r="I198" i="1" l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99" i="1" l="1"/>
  <c r="G199" i="1"/>
  <c r="I125" i="1" l="1"/>
  <c r="G125" i="1"/>
  <c r="I52" i="1" l="1"/>
  <c r="G52" i="1"/>
  <c r="I206" i="1" l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72" i="1"/>
  <c r="G124" i="1"/>
  <c r="G58" i="1"/>
  <c r="G59" i="1"/>
  <c r="G60" i="1"/>
  <c r="G61" i="1"/>
  <c r="G66" i="1"/>
  <c r="G67" i="1"/>
  <c r="G68" i="1"/>
  <c r="G71" i="1"/>
  <c r="G72" i="1"/>
  <c r="G77" i="1"/>
  <c r="G78" i="1"/>
  <c r="G57" i="1"/>
  <c r="G206" i="1"/>
  <c r="I203" i="1"/>
  <c r="G203" i="1"/>
  <c r="I202" i="1"/>
  <c r="G20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72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4" i="1"/>
  <c r="I78" i="1"/>
  <c r="I77" i="1"/>
  <c r="I72" i="1"/>
  <c r="I71" i="1"/>
  <c r="I68" i="1"/>
  <c r="I67" i="1"/>
  <c r="I66" i="1"/>
  <c r="I61" i="1"/>
  <c r="I60" i="1"/>
  <c r="I59" i="1"/>
  <c r="I58" i="1"/>
  <c r="I57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1" i="1"/>
  <c r="I177" i="1" l="1"/>
  <c r="G177" i="1"/>
  <c r="G119" i="1"/>
  <c r="I119" i="1"/>
  <c r="I207" i="1"/>
  <c r="G207" i="1"/>
  <c r="G53" i="1"/>
  <c r="I53" i="1"/>
  <c r="I180" i="1" l="1"/>
  <c r="G180" i="1"/>
  <c r="G186" i="1"/>
  <c r="G209" i="1" s="1"/>
  <c r="I186" i="1"/>
  <c r="I209" i="1" s="1"/>
  <c r="G22" i="1" l="1"/>
  <c r="D22" i="1"/>
</calcChain>
</file>

<file path=xl/sharedStrings.xml><?xml version="1.0" encoding="utf-8"?>
<sst xmlns="http://schemas.openxmlformats.org/spreadsheetml/2006/main" count="405" uniqueCount="221">
  <si>
    <t>Date Damaged:</t>
  </si>
  <si>
    <t>Item</t>
  </si>
  <si>
    <t>Pay Item Description</t>
  </si>
  <si>
    <t>Each</t>
  </si>
  <si>
    <t>616-99.02</t>
  </si>
  <si>
    <t>Traffic Control Subtotal</t>
  </si>
  <si>
    <t>Notice to Proceed:</t>
  </si>
  <si>
    <t>Contract Unit Price</t>
  </si>
  <si>
    <t>Unit</t>
  </si>
  <si>
    <t>Extended Price</t>
  </si>
  <si>
    <t>MoDOT Estimated Qty</t>
  </si>
  <si>
    <t>Misc. Work Beyond Shoulder</t>
  </si>
  <si>
    <t>Misc. Partial Ramp Closure</t>
  </si>
  <si>
    <t>Misc. Shoulder Work - Undivided Roadways</t>
  </si>
  <si>
    <t>Misc. Right Shoulder Work, High Speed Roadways</t>
  </si>
  <si>
    <t>Misc. Left Shoulder Work, High Speed Roadways</t>
  </si>
  <si>
    <t>Misc. 1-Lane, 2-Way Operator w/ Flaggers,</t>
  </si>
  <si>
    <t>Misc. Single Lane Closure</t>
  </si>
  <si>
    <t>Misc. Complete Ramp Closure</t>
  </si>
  <si>
    <t>Misc. Entrance Ramp Area, Main Line Work</t>
  </si>
  <si>
    <t xml:space="preserve">Misc. Entrance Ramp Area, Acceleration Lane Work </t>
  </si>
  <si>
    <t>Misc. Exit Ramp Area, Mainline/Decel Lane Work</t>
  </si>
  <si>
    <t>Misc. Additional Truck Mounted Attenuator</t>
  </si>
  <si>
    <t>Misc. Additional Flashing Arrow Panel</t>
  </si>
  <si>
    <t>Misc. Additional Changeable Message sign</t>
  </si>
  <si>
    <t>Misc. Additional Advanced Warning Rail System</t>
  </si>
  <si>
    <t>Misc. Additional Flag Assembly</t>
  </si>
  <si>
    <t>SQ Feet</t>
  </si>
  <si>
    <t>Route:</t>
  </si>
  <si>
    <t>GPS Longitude:</t>
  </si>
  <si>
    <t>County:</t>
  </si>
  <si>
    <t>Direction (N, S, E, W):</t>
  </si>
  <si>
    <t>Mile Marker:</t>
  </si>
  <si>
    <t>GPS Latitude:</t>
  </si>
  <si>
    <t>Missouri Department of Transportation</t>
  </si>
  <si>
    <t>Issued:</t>
  </si>
  <si>
    <t>Time</t>
  </si>
  <si>
    <t>Date</t>
  </si>
  <si>
    <t>MoDOT</t>
  </si>
  <si>
    <t>Engr. Notified of Completion:</t>
  </si>
  <si>
    <t>Description of Work:</t>
  </si>
  <si>
    <t>Location Description:</t>
  </si>
  <si>
    <t>Contractor Info</t>
  </si>
  <si>
    <t>Actual Qty Installed</t>
  </si>
  <si>
    <t>Liquidated Damages</t>
  </si>
  <si>
    <t>Day</t>
  </si>
  <si>
    <t>Lane Closures per 15 Minutes</t>
  </si>
  <si>
    <t>15min</t>
  </si>
  <si>
    <t>Hour</t>
  </si>
  <si>
    <t>Liquidated Damages Subtotal</t>
  </si>
  <si>
    <t>Total Job Price</t>
  </si>
  <si>
    <t>Adjustment Factors</t>
  </si>
  <si>
    <t>Misc. Normal Work Adjustment Factor</t>
  </si>
  <si>
    <t>Misc. Nighttime Work Adjustment Factor</t>
  </si>
  <si>
    <t>Misc. Weekend Work Adjustment Factor</t>
  </si>
  <si>
    <t>Job Order Subtotal</t>
  </si>
  <si>
    <t>Entry</t>
  </si>
  <si>
    <t>Factor</t>
  </si>
  <si>
    <t>Est. Adjusted Subtotal</t>
  </si>
  <si>
    <t>Installed Adjusted</t>
  </si>
  <si>
    <t>PD Incident Number:</t>
  </si>
  <si>
    <t>Reporting Agency</t>
  </si>
  <si>
    <t>Maintenance Sup't:</t>
  </si>
  <si>
    <t>Dig Rite Number:</t>
  </si>
  <si>
    <t>MoDOT Locate Number:</t>
  </si>
  <si>
    <t>Restrictions:</t>
  </si>
  <si>
    <t>Re-Inspection (if needed)</t>
  </si>
  <si>
    <t>Remarks/Comments:</t>
  </si>
  <si>
    <t>TOTAL ESTIMATED PRICE FOR THIS WORK ORDER:</t>
  </si>
  <si>
    <t>Use to Check Estimate</t>
  </si>
  <si>
    <t>Contingent Items</t>
  </si>
  <si>
    <t>Contractor</t>
  </si>
  <si>
    <t>Contingent Items Subtotal</t>
  </si>
  <si>
    <t>Enter as Liquidated Damages Adjustment</t>
  </si>
  <si>
    <t>Contractor:</t>
  </si>
  <si>
    <t xml:space="preserve">Phone: </t>
  </si>
  <si>
    <t>Job Number:</t>
  </si>
  <si>
    <t>SM Number:</t>
  </si>
  <si>
    <t>Misc. Additional Directional Indicator Barricade</t>
  </si>
  <si>
    <t>Adjusted Subtotal</t>
  </si>
  <si>
    <t>Enter as Contingent Item</t>
  </si>
  <si>
    <t>TOTAL COMPLETED PRICE THIS WORK ORDER:</t>
  </si>
  <si>
    <t>Enter into SM in the Quantity Field FOR THE CORRECT LINE (DAY/NIGHT/WEEKEND)</t>
  </si>
  <si>
    <t>K Number:</t>
  </si>
  <si>
    <t>Date Issued:</t>
  </si>
  <si>
    <t>Misc. Additional Traffic Control Signs</t>
  </si>
  <si>
    <t>Misc. Sequential Flashing Warning Light</t>
  </si>
  <si>
    <t>Unit Price</t>
  </si>
  <si>
    <t>Misc. Additional Channelizer (Trimline/Drum)</t>
  </si>
  <si>
    <t>Traffic Control Items</t>
  </si>
  <si>
    <t>Job Order</t>
  </si>
  <si>
    <t>Responsible Person</t>
  </si>
  <si>
    <t>On-Call Lighting Repair</t>
  </si>
  <si>
    <t>MISC. ACCELERATED REPAIR</t>
  </si>
  <si>
    <t>MISC. TROUBLE SHOOTING/ INVESTIGATION WORK</t>
  </si>
  <si>
    <t>New Lighting Installation</t>
  </si>
  <si>
    <t>LIGHTING POLE, 30 FT. OR 9.0 M, TYPE AT</t>
  </si>
  <si>
    <t>EA</t>
  </si>
  <si>
    <t>LIGHTING POLE, 30 FT. OR 9.0 M TYPE B</t>
  </si>
  <si>
    <t>LIGHTING POLE, 45 FT. OR 13.5 M, TYPE AT DESIGN 1</t>
  </si>
  <si>
    <t>LIGHTING POLE, 45 FT. OR 13.5 M, TYPE AT DESIGN 2</t>
  </si>
  <si>
    <t>LIGHTING POLE, 45 FT. OR 13.5 M, TYPE AT DESIGN 3</t>
  </si>
  <si>
    <t>LIGHTING POLE, 45 FT. OR 13.5 M, TYPE AT DESIGN 4</t>
  </si>
  <si>
    <t>LIGHTING POLE, 45 FT. OR 13.5 M, TYPE AT DESIGN 5</t>
  </si>
  <si>
    <t>LIGHTING POLE, 45 FT. OR 13.5 M, TYPE B DESIGN 3</t>
  </si>
  <si>
    <t>LIGHTING POLE, 45 FT. OR 13.5 M, TYPE MB DESIGN 3</t>
  </si>
  <si>
    <t>BRACKET ARM, 4 FT. OR 1.2 M</t>
  </si>
  <si>
    <t>BRACKET ARM, 6 FT. OR 1.8 M</t>
  </si>
  <si>
    <t>BRACKET ARM, 8 FT. OR 2.4 M</t>
  </si>
  <si>
    <t>BARCKET ARM, 10 FT. OR 3.0 M</t>
  </si>
  <si>
    <t>BRACKET ARM, 12 FT. OR 3.6 M</t>
  </si>
  <si>
    <t>BRACKET ARM, 15 FT. OR 4.6 M</t>
  </si>
  <si>
    <t>LUMINAIRE, 150 WATT HIGH PRESSURE SODIUM (UNDERPASS)</t>
  </si>
  <si>
    <t>LUMINAIRE, 150 WATT HIGH PRESSURE SODIUM</t>
  </si>
  <si>
    <t>LUMINAIRE, 250 WATT HIGH PRESSURE SODIUM</t>
  </si>
  <si>
    <t>LUMINAIRE, 400 WATT HIGH PRESSURE SODIUM</t>
  </si>
  <si>
    <t>LUMINAIRE, 1000 WATT HIGH PRESSURE SODIUM HIGH MAST</t>
  </si>
  <si>
    <t>SERVICE POLE, 30 FT. OR 9.0 M, CLASS 4</t>
  </si>
  <si>
    <t>CONDUIT, 2 IN. RIGID, IN TRENCH</t>
  </si>
  <si>
    <t>LF</t>
  </si>
  <si>
    <t>CONDUIT, 3 IN. RIGID, IN TRENCH</t>
  </si>
  <si>
    <t>CONDUIT, 4 IN. RIGID, IN TRENCH</t>
  </si>
  <si>
    <t>CONDUIT, 2 IN., RIGID, MEDIAN</t>
  </si>
  <si>
    <t>CONDUIT, 3 IN. RIGID, MEDIAN</t>
  </si>
  <si>
    <t>CONDUIT, 3 IN. RIGID, PUSHED</t>
  </si>
  <si>
    <t>CONDUIT, 4 IN. RIGID, PUSHED</t>
  </si>
  <si>
    <t>TRENCHING TYPE I</t>
  </si>
  <si>
    <t>TRENCHING TYPE II</t>
  </si>
  <si>
    <t>TRENCHING TYPE III</t>
  </si>
  <si>
    <t>PULL BOX, PREFORMED CLASS 1</t>
  </si>
  <si>
    <t>PULL BOX, PREFORMED CLASS 2</t>
  </si>
  <si>
    <t>PULL BOX, PREFORMED CLASS 3</t>
  </si>
  <si>
    <t>PULL BOX, CONCRETE, STANDARD</t>
  </si>
  <si>
    <t>PULL BOX, CONCRETE, DOUBLE, TYPE A</t>
  </si>
  <si>
    <t>PULL BOX, CONCRETE, DOUBLE, TYPE B</t>
  </si>
  <si>
    <t>CABLE, 0 AWG 1 CONDUCTOR</t>
  </si>
  <si>
    <t>CABLE, 1 AWG 1 CONDUCTOR</t>
  </si>
  <si>
    <t>CABLE, 2 AWG 1 CONDUCTOR</t>
  </si>
  <si>
    <t>CABLE, 3 AWG 1 CONDUCTOR</t>
  </si>
  <si>
    <t>CABLE, 4 AWG 1 CONDUCTOR</t>
  </si>
  <si>
    <t>CABLE, 6 AWG 1 CONDUCTOR</t>
  </si>
  <si>
    <t>CABLE, 8 AWG 1 CONDUCTOR</t>
  </si>
  <si>
    <t>CABLE, 10 AWG 1 CONDUCTOR, POLE AND BRACKET</t>
  </si>
  <si>
    <t>WIRE, 0 AWG, BARE NEUTRAL</t>
  </si>
  <si>
    <t>WIRE, 1 AWG, BARE NEUTRAL</t>
  </si>
  <si>
    <t>WIRE, 2 AWG, BARE NUETRAL</t>
  </si>
  <si>
    <t>WIRE, 3 AWG, BARE NUETRAL</t>
  </si>
  <si>
    <t>WIRE, 4 AWG, BARE NUETRAL</t>
  </si>
  <si>
    <t>WIRE, 6 AWG, BARE NUETRAL</t>
  </si>
  <si>
    <t>WIRE, 8 AWG, BARE NUETRAL</t>
  </si>
  <si>
    <t>CABLE-CONDUIT,   1   IN.,   2   CONDUCTORS   AND   1 BARE NEUTRAL, 2 AWG</t>
  </si>
  <si>
    <t>CABLE-CONDUIT,   1   IN.,   2   CONDUCTORS   AND   1 BARE NEUTRAL, 4 AWG</t>
  </si>
  <si>
    <t>CABLE-CONDUIT,   1   IN.,   3   CONDUCTORS   AND   1 BARE NEUTRAL, 4 AWG</t>
  </si>
  <si>
    <t>CABLE-CONDUIT,   1   IN.,   2   CONDUCTORS   AND   1 BARE NEUTRAL, 6 AWG</t>
  </si>
  <si>
    <t>CABLE-CONDUIT,   1   IN.,   3   CONDUCTORS   AND   1 BARE NEUTRAL, 6 AWG</t>
  </si>
  <si>
    <t>POLE FOUNDATION (30 FT. OR 9 M MOUNTING HEIGHT)</t>
  </si>
  <si>
    <t>POLE FOUNDATION (45 FT. OR 13.5 M MOUNTING HEIGHT)</t>
  </si>
  <si>
    <t>CABLE-CONDUIT,  1  ¼  IN.,  3  CONDUCTORS  AND  1  BARENEUTRAL, 2 AWG</t>
  </si>
  <si>
    <t>CABLE-CONDUIT,   1   IN.,   3   CONDUCTORS   AND   1 BARE NEUTRAL, 8 AWG</t>
  </si>
  <si>
    <t>CABLE-CONDUIT,   1   IN.,   2   CONDUCTORS   AND   1 BARE NEUTRAL, 8 AWG</t>
  </si>
  <si>
    <t>New Lighting Installation Subtotal</t>
  </si>
  <si>
    <t>Remove &amp; Replace Items</t>
  </si>
  <si>
    <t>Remove &amp; Replace Items Subtotal</t>
  </si>
  <si>
    <t>MISC. REMOVE &amp; REPLACE LIGHTING POLE, 30 FT. OR 9.0 M, TYPE AT</t>
  </si>
  <si>
    <t>MISC. REMOVE &amp; REPLACE LIGHTING POLE, 30 FT. OR 9.0  M TYPE B</t>
  </si>
  <si>
    <t>MISC. REMOVE &amp; REPLACE LIGHTING POLE, 45 FT. OR 13.5 M, TYPE AT DESIGN 1</t>
  </si>
  <si>
    <t>MISC. REMOVE &amp; REPLACE LIGHTING POLE, 45 FT. OR 13.5 M, TYPE AT DESIGN 2</t>
  </si>
  <si>
    <t>MISC. REMOVE &amp; REPLACE LIGHTING POLE, 45 FT. OR 13.5 M, TYPE AT DESIGN 3</t>
  </si>
  <si>
    <t>MISC. REMOVE &amp; REPLACE LIGHTING POLE, 45 FT. OR 13.5 M, TYPE AT DESIGN 4</t>
  </si>
  <si>
    <t>MISC. REMOVE &amp; REPLACE LIGHTING POLE, 45 FT. OR 13.5 M, TYPE AT DESIGN 5</t>
  </si>
  <si>
    <t>MISC. REMOVE &amp; REPLACE LIGHTING POLE, 45 FT. OR 13.5 M, TYPE B DESIGN 3</t>
  </si>
  <si>
    <t>MISC. REMOVE &amp; REPLACE LIGHTING POLE, 45 FT. OR 13.5 M, TYPE MB DESIGN 3</t>
  </si>
  <si>
    <t>MISC. REMOVE &amp; REPLACE BRACKET ARM, 4 FT. OR 1.2 M</t>
  </si>
  <si>
    <t>MISC. REMOVE &amp; REPLACE BRACKET ARM, 6 FT. OR 1.8 M</t>
  </si>
  <si>
    <t>MISC. REMOVE &amp; REPLACE BRACKET ARM, 8 FT. OR 2.4 M</t>
  </si>
  <si>
    <t>MISC. REMOVE &amp; REPLACE BARCKET ARM, 10 FT. OR 3.0 M</t>
  </si>
  <si>
    <t>MISC. REMOVE &amp; REPLACE BRACKET ARM, 12 FT. OR 3.6 M</t>
  </si>
  <si>
    <t>MISC. REMOVE &amp; REPLACE BRACKET ARM, 15 FT. OR 4.6 M</t>
  </si>
  <si>
    <t>MISC. REMOVE &amp; REPLACE LUMINAIRE, 150 WATT HIGH PRESSURE SODIUM (UNDERPASS)</t>
  </si>
  <si>
    <t>MISC. REMOVE &amp; REPLACE LUMINAIRE, 150 WATT HIGH PRESSURE SODIUM</t>
  </si>
  <si>
    <t>MISC. REMOVE &amp; REPLACE LUMINAIRE, 250 WATT HIGH PRESSURE SODIUM</t>
  </si>
  <si>
    <t>MISC. REMOVE &amp; REPLACE LUMINAIRE, 400 WATT HIGH PRESSURE SODIUM</t>
  </si>
  <si>
    <t>MISC. REMOVE &amp; REPLACE LUMINAIRE, 1000 WATT HIGH PRESSURE SODIUM HIGH MAST</t>
  </si>
  <si>
    <t>MISC. REMOVE &amp; REPLACE BULB, 150 WATT HIGH PRESSURE SODIUM</t>
  </si>
  <si>
    <t>MISC. REMOVE &amp; REPLACE BULB, 250 WATT HIGH PRESSURE SODIUM</t>
  </si>
  <si>
    <t>MISC. REMOVE &amp; REPLACE BULB, 400 WATT HIGH PRESSURE SODIUM</t>
  </si>
  <si>
    <t>MISC. REMOVE &amp; REPLACE BULB, 1000 WATT HIGH PRESSURE SODIUM HIGH MAST</t>
  </si>
  <si>
    <t>MISC. REMOVE &amp; REPLACE BASE MOUNTED CONTROL STATION 240 VOLT – 4 CIRCUIT</t>
  </si>
  <si>
    <t>MISC. REMOVE &amp; REPLACE BASE MOUNTED CONTROL STATION 480 VOLT – 4 CIRCUIT</t>
  </si>
  <si>
    <t>MISC. REMOVE &amp; REPLACE SERVICE POLE, 30 FT. OR 9.0 M, CLASS 4</t>
  </si>
  <si>
    <t>MISC. REMOVE &amp; REPLACE CABLE, 0 AWG 1 CONDUCTOR</t>
  </si>
  <si>
    <t>MISC. REMOVE &amp; REPLACE CABLE, 1 AWG 1 CONDUCTOR</t>
  </si>
  <si>
    <t>MISC. REMOVE &amp; REPLACE CABLE, 2 AWG 1 CONDUCTOR</t>
  </si>
  <si>
    <t>MISC. REMOVE &amp; REPLACE CABLE, 3 AWG 1 CONDUCTOR</t>
  </si>
  <si>
    <t>MISC. REMOVE &amp; REPLACE CABLE, 4 AWG 1 CONDUCTOR</t>
  </si>
  <si>
    <t>MISC. REMOVE &amp; REPLACE CABLE,  6 AWG 1 CONDUCTOR</t>
  </si>
  <si>
    <t>MISC. REMOVE &amp; REPLACE CABLE, 8 AWG 1 CONDUCTOR</t>
  </si>
  <si>
    <t>MISC. REMOVE &amp; REPLACE CABLE, 10 AWG 1 CONDUCTOR, POLE AND BRACKET</t>
  </si>
  <si>
    <t>MISC. REMOVE &amp; REPLACE WIRE, 0 AWG, BARE NEUTRAL</t>
  </si>
  <si>
    <t>MISC. REMOVE &amp; REPLACE WIRE, 1 AWG, BARE NEUTRAL</t>
  </si>
  <si>
    <t>MISC. REMOVE &amp; REPLACE WIRE, 2 AWG, BARE NUETRAL</t>
  </si>
  <si>
    <t>MISC. REMOVE &amp; REPLACE WIRE, 3 AWG, BARE NUETRAL</t>
  </si>
  <si>
    <t>MISC. REMOVE &amp; REPLACE WIRE, 4 AWG, BARE NUETRAL</t>
  </si>
  <si>
    <t>MISC. REMOVE &amp; REPLACE WIRE, 6 AWG, BARE NUETRAL</t>
  </si>
  <si>
    <t>MISC. REMOVE &amp; REPLACE WIRE, 8 AWG, BARE NUETRAL</t>
  </si>
  <si>
    <t>MISC. REMOVE &amp; REPLACE POLE FOUNDATION (30 FT. OR  9 M MOUNTING HEIGHT)</t>
  </si>
  <si>
    <t>MISC. REMOVE &amp; REPLACE POWER SUPPLY ASSEMBLY, TYPE 1, 240/120 VOLT SERVICE, LIGHTING ONLY</t>
  </si>
  <si>
    <t>MISC. REMOVE &amp; REPLACE POWER SUPPLY ASSEMBLY, TYPE 1, 240/120 VOLT SERVICE, LIGHTING AND SIGNALS</t>
  </si>
  <si>
    <t>MISC. REMOVE &amp; REPLACE POWER SUPPLY ASSEMBLY, TYPE 2, 240/120 VOLT SERVICE, LIGHTING ONLY</t>
  </si>
  <si>
    <t>MISC. REMOVE &amp; REPLACE POWER SUPPLY ASSEMBLY, TYPE 2, 240/120 VOLT SERVICE, LIGHTING AND SIGNALS</t>
  </si>
  <si>
    <t>MISC. REMOVE &amp; REPLACE POWER SUPPLY ASSEMBLY, TYPE 1, 480 VOLT SERVICE, LIGHTING ONLY</t>
  </si>
  <si>
    <t>MISC. REMOVE &amp; REPLACE POWER SUPPLY ASSEMBLY, TYPE 1, 480 &amp; 240/120 VOLT SERVICE, LIGHTING AND SIGNALS</t>
  </si>
  <si>
    <t>MISC. REMOVE &amp; REPLACE POWER SUPPLY ASSEMBLY, TYPE 2, 480 VOLT SERVICE, LIGHTING ONLY</t>
  </si>
  <si>
    <t>MISC. REMOVE &amp; REPLACE POWER SUPPLY ASSEMBLY, TYPE 2, 480 &amp; 240/120 VOLT SERVICE, LIGHTING AND SIGNALS</t>
  </si>
  <si>
    <t>MISC. REMOVE &amp; REPLACE THEFT PROOF DOOR</t>
  </si>
  <si>
    <t>Delay in Completing Work</t>
  </si>
  <si>
    <t>Delay in Beginning Work</t>
  </si>
  <si>
    <t>Delay in Beginning Accelerated Work</t>
  </si>
  <si>
    <t>Delay in Completeing Accelerated Work</t>
  </si>
  <si>
    <t>MISC. REMOVE &amp; REPLACE POLE FOUNDATION (45 FT. OR 13.5 M MOUNTING HEIGHT)</t>
  </si>
  <si>
    <t>Inspection/ Acceptance:
(Signature)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</si>
</sst>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164" formatCode="General;[Red]\-General"/>
    <numFmt numFmtId="165" formatCode="0_)"/>
    <numFmt numFmtId="166" formatCode="&quot;$&quot;#,##0.00"/>
    <numFmt numFmtId="167" formatCode="mm/dd/yy;@"/>
    <numFmt numFmtId="168" formatCode="0.00000"/>
  </numFmts>
  <fonts count="49">
    <font>
      <sz val="12"/>
      <name val="Arial MT"/>
    </font>
    <font>
      <sz val="10"/>
      <color indexed="12"/>
      <name val="Courier"/>
      <family val="3"/>
    </font>
    <font>
      <sz val="14"/>
      <name val="Arial MT"/>
    </font>
    <font>
      <sz val="22"/>
      <name val="Arial MT"/>
    </font>
    <font>
      <b/>
      <sz val="22"/>
      <name val="Arial"/>
      <family val="2"/>
    </font>
    <font>
      <sz val="22"/>
      <name val="Arial"/>
      <family val="2"/>
    </font>
    <font>
      <b/>
      <sz val="22"/>
      <name val="Arial MT"/>
    </font>
    <font>
      <sz val="22"/>
      <color indexed="12"/>
      <name val="Arial"/>
      <family val="2"/>
    </font>
    <font>
      <b/>
      <sz val="22"/>
      <color indexed="10"/>
      <name val="Arial MT"/>
    </font>
    <font>
      <sz val="22"/>
      <color rgb="FFFF0000"/>
      <name val="Arial MT"/>
    </font>
    <font>
      <b/>
      <sz val="12"/>
      <name val="Arial MT"/>
    </font>
    <font>
      <sz val="22"/>
      <color rgb="FF0C019B"/>
      <name val="Arial"/>
      <family val="2"/>
    </font>
    <font>
      <b/>
      <sz val="24"/>
      <name val="Garamond"/>
      <family val="1"/>
    </font>
    <font>
      <b/>
      <sz val="14"/>
      <name val="Arial Black"/>
      <family val="2"/>
    </font>
    <font>
      <b/>
      <sz val="24"/>
      <name val="Arial Black"/>
      <family val="2"/>
    </font>
    <font>
      <b/>
      <sz val="26"/>
      <color indexed="58"/>
      <name val="Arial"/>
      <family val="2"/>
    </font>
    <font>
      <b/>
      <sz val="22"/>
      <color indexed="21"/>
      <name val="Bodoni Book"/>
    </font>
    <font>
      <sz val="22"/>
      <color theme="1"/>
      <name val="Arial"/>
      <family val="2"/>
    </font>
    <font>
      <sz val="22"/>
      <color theme="1"/>
      <name val="Cambria"/>
      <family val="1"/>
    </font>
    <font>
      <sz val="12"/>
      <color theme="1"/>
      <name val="Cambria"/>
      <family val="1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sz val="12"/>
      <name val="Arial MT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b/>
      <sz val="26"/>
      <name val="Arial MT"/>
    </font>
    <font>
      <b/>
      <sz val="22"/>
      <name val="Arial Black"/>
      <family val="2"/>
    </font>
    <font>
      <sz val="24"/>
      <name val="Cambria"/>
      <family val="1"/>
    </font>
    <font>
      <sz val="22"/>
      <color theme="1"/>
      <name val="Cambria"/>
      <family val="1"/>
      <scheme val="major"/>
    </font>
    <font>
      <sz val="22"/>
      <name val="Cambria"/>
      <family val="1"/>
      <scheme val="major"/>
    </font>
    <font>
      <sz val="22"/>
      <color rgb="FF0C019B"/>
      <name val="Arial MT"/>
    </font>
    <font>
      <sz val="28"/>
      <name val="Garamond"/>
      <family val="1"/>
    </font>
    <font>
      <b/>
      <sz val="28"/>
      <name val="Garamond"/>
      <family val="1"/>
    </font>
    <font>
      <sz val="14"/>
      <name val="Arial Black"/>
      <family val="2"/>
    </font>
    <font>
      <sz val="28"/>
      <name val="Arial Black"/>
      <family val="2"/>
    </font>
    <font>
      <sz val="28"/>
      <name val="Arial MT"/>
    </font>
    <font>
      <sz val="28"/>
      <color indexed="12"/>
      <name val="Courier"/>
      <family val="3"/>
    </font>
    <font>
      <b/>
      <sz val="48"/>
      <name val="Garamond"/>
      <family val="1"/>
    </font>
    <font>
      <b/>
      <sz val="40"/>
      <name val="Garamond"/>
      <family val="1"/>
    </font>
    <font>
      <b/>
      <sz val="30"/>
      <name val="Garamond"/>
      <family val="1"/>
    </font>
    <font>
      <b/>
      <sz val="30"/>
      <color indexed="58"/>
      <name val="Garamond"/>
      <family val="1"/>
    </font>
    <font>
      <sz val="28"/>
      <color theme="1"/>
      <name val="Cambria"/>
      <family val="1"/>
      <scheme val="major"/>
    </font>
    <font>
      <sz val="28"/>
      <name val="Cambria"/>
      <family val="1"/>
      <scheme val="major"/>
    </font>
    <font>
      <b/>
      <sz val="24"/>
      <name val="Arial MT"/>
    </font>
    <font>
      <b/>
      <sz val="22"/>
      <name val="Bodoni Book"/>
    </font>
    <font>
      <sz val="21"/>
      <name val="Arial MT"/>
    </font>
    <font>
      <sz val="21"/>
      <name val="Cambria"/>
      <family val="1"/>
      <scheme val="major"/>
    </font>
    <font>
      <sz val="2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 style="thick">
        <color theme="1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theme="1"/>
      </left>
      <right/>
      <top style="thick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theme="1"/>
      </left>
      <right style="hair">
        <color theme="1"/>
      </right>
      <top style="thick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ck">
        <color theme="1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1"/>
      </top>
      <bottom style="thick">
        <color theme="1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2" fillId="5" borderId="0"/>
  </cellStyleXfs>
  <cellXfs count="25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4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7" fontId="4" fillId="4" borderId="0" xfId="0" applyNumberFormat="1" applyFont="1" applyFill="1" applyAlignment="1" applyProtection="1">
      <alignment horizontal="right" vertical="center"/>
    </xf>
    <xf numFmtId="7" fontId="5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wrapText="1"/>
    </xf>
    <xf numFmtId="0" fontId="6" fillId="4" borderId="5" xfId="0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7" fontId="4" fillId="4" borderId="0" xfId="0" applyNumberFormat="1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12" fillId="2" borderId="0" xfId="0" applyFont="1" applyFill="1" applyAlignment="1" applyProtection="1">
      <alignment horizontal="centerContinuous" vertical="center"/>
    </xf>
    <xf numFmtId="0" fontId="0" fillId="2" borderId="0" xfId="0" applyFill="1" applyAlignment="1" applyProtection="1">
      <alignment horizontal="centerContinuous" vertical="center"/>
    </xf>
    <xf numFmtId="1" fontId="0" fillId="2" borderId="0" xfId="0" applyNumberFormat="1" applyFill="1" applyAlignment="1" applyProtection="1">
      <alignment horizontal="centerContinuous" vertical="center"/>
    </xf>
    <xf numFmtId="0" fontId="15" fillId="2" borderId="0" xfId="0" applyFont="1" applyFill="1" applyAlignment="1" applyProtection="1">
      <alignment horizontal="left" vertical="center"/>
    </xf>
    <xf numFmtId="0" fontId="0" fillId="0" borderId="8" xfId="0" applyBorder="1" applyAlignment="1" applyProtection="1">
      <alignment horizontal="left" wrapText="1"/>
    </xf>
    <xf numFmtId="0" fontId="0" fillId="3" borderId="15" xfId="0" applyFill="1" applyBorder="1" applyAlignment="1" applyProtection="1">
      <alignment horizontal="left"/>
    </xf>
    <xf numFmtId="0" fontId="0" fillId="3" borderId="13" xfId="0" applyFill="1" applyBorder="1" applyProtection="1"/>
    <xf numFmtId="0" fontId="6" fillId="0" borderId="0" xfId="0" applyFont="1" applyAlignment="1" applyProtection="1">
      <alignment horizontal="left" vertical="top"/>
    </xf>
    <xf numFmtId="0" fontId="6" fillId="0" borderId="18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left"/>
    </xf>
    <xf numFmtId="1" fontId="6" fillId="7" borderId="5" xfId="0" applyNumberFormat="1" applyFont="1" applyFill="1" applyBorder="1" applyAlignment="1" applyProtection="1">
      <alignment horizontal="center" wrapText="1"/>
    </xf>
    <xf numFmtId="0" fontId="6" fillId="7" borderId="5" xfId="0" applyFont="1" applyFill="1" applyBorder="1" applyAlignment="1" applyProtection="1">
      <alignment horizontal="center" wrapText="1"/>
    </xf>
    <xf numFmtId="1" fontId="4" fillId="4" borderId="0" xfId="0" applyNumberFormat="1" applyFont="1" applyFill="1" applyBorder="1" applyAlignment="1" applyProtection="1">
      <alignment horizontal="center"/>
    </xf>
    <xf numFmtId="7" fontId="4" fillId="4" borderId="4" xfId="0" applyNumberFormat="1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/>
    <xf numFmtId="0" fontId="3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3" fillId="4" borderId="0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" fontId="5" fillId="4" borderId="0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</xf>
    <xf numFmtId="0" fontId="17" fillId="4" borderId="0" xfId="0" applyFont="1" applyFill="1" applyAlignment="1" applyProtection="1">
      <alignment horizontal="center" vertical="center"/>
    </xf>
    <xf numFmtId="7" fontId="20" fillId="4" borderId="0" xfId="0" applyNumberFormat="1" applyFont="1" applyFill="1" applyAlignment="1" applyProtection="1">
      <alignment horizontal="right" vertical="center"/>
    </xf>
    <xf numFmtId="0" fontId="21" fillId="0" borderId="0" xfId="0" applyFont="1" applyAlignment="1" applyProtection="1">
      <alignment horizontal="left"/>
    </xf>
    <xf numFmtId="0" fontId="20" fillId="4" borderId="1" xfId="0" applyFont="1" applyFill="1" applyBorder="1" applyAlignment="1" applyProtection="1">
      <alignment horizontal="center"/>
    </xf>
    <xf numFmtId="7" fontId="17" fillId="4" borderId="2" xfId="0" applyNumberFormat="1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7" fontId="5" fillId="4" borderId="4" xfId="0" applyNumberFormat="1" applyFont="1" applyFill="1" applyBorder="1" applyAlignment="1" applyProtection="1">
      <alignment horizontal="center" vertical="center"/>
    </xf>
    <xf numFmtId="7" fontId="5" fillId="7" borderId="6" xfId="0" applyNumberFormat="1" applyFont="1" applyFill="1" applyBorder="1" applyAlignment="1" applyProtection="1">
      <alignment horizontal="center" vertical="center"/>
    </xf>
    <xf numFmtId="7" fontId="5" fillId="7" borderId="34" xfId="0" applyNumberFormat="1" applyFont="1" applyFill="1" applyBorder="1" applyAlignment="1" applyProtection="1">
      <alignment horizontal="center" vertical="center"/>
    </xf>
    <xf numFmtId="7" fontId="4" fillId="4" borderId="0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26" fillId="4" borderId="0" xfId="0" applyFont="1" applyFill="1" applyBorder="1" applyAlignment="1" applyProtection="1">
      <alignment horizontal="left" vertical="center"/>
    </xf>
    <xf numFmtId="0" fontId="4" fillId="4" borderId="16" xfId="0" applyFont="1" applyFill="1" applyBorder="1" applyAlignment="1" applyProtection="1">
      <alignment horizontal="center"/>
    </xf>
    <xf numFmtId="0" fontId="27" fillId="4" borderId="12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left" vertical="center" wrapText="1"/>
    </xf>
    <xf numFmtId="7" fontId="5" fillId="4" borderId="39" xfId="0" applyNumberFormat="1" applyFont="1" applyFill="1" applyBorder="1" applyAlignment="1" applyProtection="1">
      <alignment vertical="center"/>
    </xf>
    <xf numFmtId="7" fontId="16" fillId="0" borderId="0" xfId="0" applyNumberFormat="1" applyFont="1" applyFill="1" applyBorder="1" applyAlignment="1" applyProtection="1">
      <alignment vertical="center"/>
    </xf>
    <xf numFmtId="7" fontId="5" fillId="7" borderId="43" xfId="0" applyNumberFormat="1" applyFont="1" applyFill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left"/>
    </xf>
    <xf numFmtId="0" fontId="0" fillId="0" borderId="46" xfId="0" applyBorder="1" applyAlignment="1" applyProtection="1">
      <alignment horizontal="left" wrapText="1"/>
    </xf>
    <xf numFmtId="0" fontId="6" fillId="0" borderId="47" xfId="0" applyFont="1" applyBorder="1" applyProtection="1"/>
    <xf numFmtId="0" fontId="6" fillId="0" borderId="48" xfId="0" applyFont="1" applyBorder="1" applyProtection="1"/>
    <xf numFmtId="0" fontId="6" fillId="0" borderId="48" xfId="0" applyFont="1" applyBorder="1" applyAlignment="1" applyProtection="1">
      <alignment horizontal="left"/>
    </xf>
    <xf numFmtId="0" fontId="6" fillId="0" borderId="40" xfId="0" applyFont="1" applyBorder="1" applyProtection="1"/>
    <xf numFmtId="1" fontId="5" fillId="4" borderId="3" xfId="0" applyNumberFormat="1" applyFont="1" applyFill="1" applyBorder="1" applyAlignment="1" applyProtection="1">
      <alignment horizontal="center" vertical="center"/>
    </xf>
    <xf numFmtId="7" fontId="4" fillId="4" borderId="16" xfId="0" applyNumberFormat="1" applyFont="1" applyFill="1" applyBorder="1" applyAlignment="1" applyProtection="1">
      <alignment horizontal="center" vertical="center"/>
    </xf>
    <xf numFmtId="1" fontId="5" fillId="4" borderId="51" xfId="0" applyNumberFormat="1" applyFont="1" applyFill="1" applyBorder="1" applyAlignment="1" applyProtection="1">
      <alignment horizontal="center" vertical="center"/>
    </xf>
    <xf numFmtId="7" fontId="5" fillId="4" borderId="2" xfId="0" applyNumberFormat="1" applyFont="1" applyFill="1" applyBorder="1" applyAlignment="1" applyProtection="1">
      <alignment horizontal="center"/>
    </xf>
    <xf numFmtId="0" fontId="24" fillId="0" borderId="0" xfId="0" applyFont="1" applyAlignment="1" applyProtection="1"/>
    <xf numFmtId="7" fontId="4" fillId="6" borderId="31" xfId="0" applyNumberFormat="1" applyFont="1" applyFill="1" applyBorder="1" applyAlignment="1" applyProtection="1">
      <alignment horizontal="center" vertical="center"/>
    </xf>
    <xf numFmtId="7" fontId="4" fillId="6" borderId="2" xfId="0" applyNumberFormat="1" applyFont="1" applyFill="1" applyBorder="1" applyAlignment="1" applyProtection="1">
      <alignment horizontal="center" vertical="center"/>
    </xf>
    <xf numFmtId="7" fontId="4" fillId="6" borderId="16" xfId="0" applyNumberFormat="1" applyFont="1" applyFill="1" applyBorder="1" applyAlignment="1" applyProtection="1">
      <alignment horizontal="center" vertical="center"/>
    </xf>
    <xf numFmtId="7" fontId="5" fillId="3" borderId="0" xfId="0" applyNumberFormat="1" applyFont="1" applyFill="1" applyBorder="1" applyAlignment="1" applyProtection="1">
      <alignment vertical="center"/>
    </xf>
    <xf numFmtId="0" fontId="11" fillId="4" borderId="3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38" xfId="0" applyBorder="1" applyProtection="1"/>
    <xf numFmtId="14" fontId="29" fillId="12" borderId="36" xfId="0" applyNumberFormat="1" applyFont="1" applyFill="1" applyBorder="1" applyAlignment="1" applyProtection="1">
      <alignment horizontal="left"/>
      <protection locked="0"/>
    </xf>
    <xf numFmtId="0" fontId="29" fillId="12" borderId="37" xfId="0" applyFont="1" applyFill="1" applyBorder="1" applyAlignment="1" applyProtection="1">
      <alignment horizontal="left"/>
      <protection locked="0"/>
    </xf>
    <xf numFmtId="0" fontId="29" fillId="12" borderId="49" xfId="0" applyFont="1" applyFill="1" applyBorder="1" applyAlignment="1" applyProtection="1">
      <alignment horizontal="left"/>
      <protection locked="0"/>
    </xf>
    <xf numFmtId="0" fontId="29" fillId="12" borderId="47" xfId="0" applyFont="1" applyFill="1" applyBorder="1" applyAlignment="1" applyProtection="1">
      <alignment horizontal="left"/>
      <protection locked="0"/>
    </xf>
    <xf numFmtId="0" fontId="29" fillId="12" borderId="48" xfId="0" applyFont="1" applyFill="1" applyBorder="1" applyAlignment="1" applyProtection="1">
      <alignment horizontal="left"/>
      <protection locked="0"/>
    </xf>
    <xf numFmtId="0" fontId="29" fillId="12" borderId="50" xfId="0" applyFont="1" applyFill="1" applyBorder="1" applyAlignment="1" applyProtection="1">
      <alignment horizontal="left"/>
      <protection locked="0"/>
    </xf>
    <xf numFmtId="0" fontId="30" fillId="12" borderId="2" xfId="0" applyFont="1" applyFill="1" applyBorder="1" applyAlignment="1" applyProtection="1">
      <alignment horizontal="center" vertical="center"/>
      <protection locked="0"/>
    </xf>
    <xf numFmtId="1" fontId="30" fillId="12" borderId="32" xfId="0" applyNumberFormat="1" applyFont="1" applyFill="1" applyBorder="1" applyAlignment="1" applyProtection="1">
      <alignment horizontal="center" vertical="center"/>
      <protection locked="0"/>
    </xf>
    <xf numFmtId="1" fontId="30" fillId="12" borderId="33" xfId="0" applyNumberFormat="1" applyFont="1" applyFill="1" applyBorder="1" applyAlignment="1" applyProtection="1">
      <alignment horizontal="center" vertical="center"/>
      <protection locked="0"/>
    </xf>
    <xf numFmtId="165" fontId="29" fillId="12" borderId="2" xfId="0" applyNumberFormat="1" applyFont="1" applyFill="1" applyBorder="1" applyAlignment="1" applyProtection="1">
      <alignment horizontal="center" vertical="center"/>
      <protection locked="0"/>
    </xf>
    <xf numFmtId="1" fontId="30" fillId="12" borderId="42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Protection="1"/>
    <xf numFmtId="49" fontId="30" fillId="13" borderId="17" xfId="0" applyNumberFormat="1" applyFont="1" applyFill="1" applyBorder="1" applyAlignment="1" applyProtection="1">
      <alignment horizontal="center"/>
      <protection locked="0"/>
    </xf>
    <xf numFmtId="167" fontId="30" fillId="13" borderId="16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left" vertical="top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1" fontId="0" fillId="2" borderId="0" xfId="0" applyNumberFormat="1" applyFill="1" applyAlignment="1" applyProtection="1">
      <alignment horizontal="left"/>
    </xf>
    <xf numFmtId="0" fontId="33" fillId="2" borderId="0" xfId="0" applyFont="1" applyFill="1" applyAlignment="1" applyProtection="1">
      <alignment horizontal="right"/>
    </xf>
    <xf numFmtId="0" fontId="34" fillId="2" borderId="0" xfId="0" applyFont="1" applyFill="1" applyBorder="1" applyAlignment="1" applyProtection="1">
      <alignment horizontal="center"/>
    </xf>
    <xf numFmtId="0" fontId="35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32" fillId="2" borderId="0" xfId="0" applyFont="1" applyFill="1" applyAlignment="1" applyProtection="1">
      <alignment horizontal="left"/>
    </xf>
    <xf numFmtId="0" fontId="36" fillId="2" borderId="0" xfId="0" applyFont="1" applyFill="1" applyAlignment="1" applyProtection="1">
      <alignment horizontal="left"/>
    </xf>
    <xf numFmtId="1" fontId="36" fillId="2" borderId="0" xfId="0" applyNumberFormat="1" applyFont="1" applyFill="1" applyAlignment="1" applyProtection="1">
      <alignment horizontal="left"/>
    </xf>
    <xf numFmtId="0" fontId="38" fillId="2" borderId="0" xfId="0" applyFont="1" applyFill="1" applyAlignment="1" applyProtection="1">
      <alignment horizontal="center" vertical="center"/>
    </xf>
    <xf numFmtId="0" fontId="39" fillId="2" borderId="0" xfId="0" applyFont="1" applyFill="1" applyAlignment="1" applyProtection="1">
      <alignment horizontal="centerContinuous" vertical="center"/>
    </xf>
    <xf numFmtId="0" fontId="40" fillId="2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centerContinuous"/>
    </xf>
    <xf numFmtId="0" fontId="1" fillId="0" borderId="0" xfId="0" applyFont="1" applyProtection="1"/>
    <xf numFmtId="49" fontId="40" fillId="13" borderId="45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/>
    </xf>
    <xf numFmtId="0" fontId="37" fillId="3" borderId="0" xfId="0" applyFont="1" applyFill="1" applyAlignment="1" applyProtection="1">
      <alignment horizontal="left"/>
    </xf>
    <xf numFmtId="0" fontId="27" fillId="4" borderId="14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right"/>
    </xf>
    <xf numFmtId="0" fontId="28" fillId="13" borderId="45" xfId="0" applyFont="1" applyFill="1" applyBorder="1" applyAlignment="1" applyProtection="1">
      <alignment horizontal="left" wrapText="1"/>
      <protection locked="0"/>
    </xf>
    <xf numFmtId="0" fontId="3" fillId="0" borderId="24" xfId="0" applyFont="1" applyBorder="1" applyProtection="1"/>
    <xf numFmtId="0" fontId="3" fillId="0" borderId="25" xfId="0" applyFont="1" applyBorder="1" applyProtection="1"/>
    <xf numFmtId="0" fontId="3" fillId="0" borderId="44" xfId="0" applyFont="1" applyBorder="1" applyProtection="1"/>
    <xf numFmtId="0" fontId="17" fillId="4" borderId="44" xfId="0" applyFont="1" applyFill="1" applyBorder="1" applyAlignment="1" applyProtection="1">
      <alignment horizontal="left"/>
    </xf>
    <xf numFmtId="0" fontId="3" fillId="0" borderId="26" xfId="0" applyFont="1" applyBorder="1" applyProtection="1"/>
    <xf numFmtId="0" fontId="0" fillId="0" borderId="0" xfId="0" applyBorder="1" applyAlignment="1" applyProtection="1">
      <alignment horizontal="left" wrapText="1"/>
    </xf>
    <xf numFmtId="0" fontId="27" fillId="0" borderId="13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/>
    </xf>
    <xf numFmtId="1" fontId="5" fillId="0" borderId="21" xfId="0" applyNumberFormat="1" applyFont="1" applyFill="1" applyBorder="1" applyAlignment="1" applyProtection="1">
      <alignment horizontal="center"/>
    </xf>
    <xf numFmtId="0" fontId="0" fillId="0" borderId="3" xfId="0" applyBorder="1" applyAlignment="1" applyProtection="1"/>
    <xf numFmtId="164" fontId="23" fillId="0" borderId="0" xfId="1" applyNumberFormat="1" applyFont="1" applyFill="1" applyAlignment="1" applyProtection="1">
      <alignment horizontal="center"/>
    </xf>
    <xf numFmtId="7" fontId="25" fillId="5" borderId="0" xfId="1" applyNumberFormat="1" applyFont="1" applyFill="1" applyBorder="1" applyProtection="1"/>
    <xf numFmtId="0" fontId="6" fillId="0" borderId="52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21" fillId="0" borderId="0" xfId="0" applyFont="1" applyProtection="1"/>
    <xf numFmtId="0" fontId="3" fillId="3" borderId="1" xfId="0" applyFont="1" applyFill="1" applyBorder="1" applyAlignment="1" applyProtection="1">
      <alignment wrapText="1"/>
    </xf>
    <xf numFmtId="0" fontId="17" fillId="3" borderId="1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right"/>
    </xf>
    <xf numFmtId="0" fontId="1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/>
    <xf numFmtId="0" fontId="6" fillId="8" borderId="41" xfId="0" applyFont="1" applyFill="1" applyBorder="1" applyAlignment="1" applyProtection="1"/>
    <xf numFmtId="0" fontId="6" fillId="8" borderId="0" xfId="0" applyFont="1" applyFill="1" applyBorder="1" applyAlignment="1" applyProtection="1"/>
    <xf numFmtId="0" fontId="0" fillId="8" borderId="0" xfId="0" applyFill="1" applyAlignment="1" applyProtection="1"/>
    <xf numFmtId="0" fontId="0" fillId="8" borderId="41" xfId="0" applyFill="1" applyBorder="1" applyAlignment="1" applyProtection="1"/>
    <xf numFmtId="0" fontId="6" fillId="9" borderId="0" xfId="0" applyFont="1" applyFill="1" applyAlignment="1" applyProtection="1"/>
    <xf numFmtId="0" fontId="0" fillId="9" borderId="0" xfId="0" applyFill="1" applyAlignment="1" applyProtection="1"/>
    <xf numFmtId="0" fontId="0" fillId="9" borderId="41" xfId="0" applyFill="1" applyBorder="1" applyAlignment="1" applyProtection="1"/>
    <xf numFmtId="0" fontId="6" fillId="10" borderId="0" xfId="0" applyFont="1" applyFill="1" applyAlignment="1" applyProtection="1"/>
    <xf numFmtId="0" fontId="0" fillId="10" borderId="0" xfId="0" applyFill="1" applyAlignment="1" applyProtection="1"/>
    <xf numFmtId="0" fontId="0" fillId="10" borderId="41" xfId="0" applyFill="1" applyBorder="1" applyAlignment="1" applyProtection="1"/>
    <xf numFmtId="0" fontId="6" fillId="11" borderId="0" xfId="0" applyFont="1" applyFill="1" applyAlignment="1" applyProtection="1"/>
    <xf numFmtId="0" fontId="0" fillId="11" borderId="0" xfId="0" applyFill="1" applyAlignment="1" applyProtection="1"/>
    <xf numFmtId="0" fontId="0" fillId="11" borderId="41" xfId="0" applyFill="1" applyBorder="1" applyAlignment="1" applyProtection="1"/>
    <xf numFmtId="0" fontId="3" fillId="0" borderId="0" xfId="0" applyFont="1" applyAlignment="1" applyProtection="1">
      <alignment wrapText="1"/>
    </xf>
    <xf numFmtId="0" fontId="0" fillId="0" borderId="0" xfId="0" applyBorder="1" applyAlignment="1" applyProtection="1"/>
    <xf numFmtId="0" fontId="2" fillId="14" borderId="0" xfId="0" applyFont="1" applyFill="1" applyAlignment="1" applyProtection="1">
      <alignment horizontal="center"/>
    </xf>
    <xf numFmtId="0" fontId="26" fillId="14" borderId="0" xfId="0" applyFont="1" applyFill="1" applyAlignment="1" applyProtection="1">
      <alignment horizontal="left" vertical="center"/>
    </xf>
    <xf numFmtId="0" fontId="0" fillId="14" borderId="0" xfId="0" applyFill="1" applyProtection="1"/>
    <xf numFmtId="166" fontId="17" fillId="12" borderId="2" xfId="0" applyNumberFormat="1" applyFont="1" applyFill="1" applyBorder="1" applyAlignment="1" applyProtection="1">
      <alignment horizontal="center" vertical="center"/>
      <protection locked="0"/>
    </xf>
    <xf numFmtId="168" fontId="17" fillId="12" borderId="2" xfId="0" applyNumberFormat="1" applyFont="1" applyFill="1" applyBorder="1" applyAlignment="1" applyProtection="1">
      <alignment horizontal="center" vertical="center"/>
      <protection locked="0"/>
    </xf>
    <xf numFmtId="166" fontId="5" fillId="12" borderId="42" xfId="0" applyNumberFormat="1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 applyProtection="1">
      <alignment horizontal="right" vertical="center"/>
    </xf>
    <xf numFmtId="0" fontId="28" fillId="0" borderId="54" xfId="0" applyFont="1" applyFill="1" applyBorder="1" applyAlignment="1" applyProtection="1">
      <alignment horizontal="left" wrapText="1"/>
    </xf>
    <xf numFmtId="0" fontId="3" fillId="12" borderId="2" xfId="0" applyFont="1" applyFill="1" applyBorder="1" applyAlignment="1" applyProtection="1">
      <alignment horizontal="center"/>
      <protection locked="0"/>
    </xf>
    <xf numFmtId="0" fontId="3" fillId="13" borderId="2" xfId="0" applyFont="1" applyFill="1" applyBorder="1" applyAlignment="1" applyProtection="1">
      <alignment horizontal="center"/>
      <protection locked="0"/>
    </xf>
    <xf numFmtId="7" fontId="5" fillId="12" borderId="2" xfId="0" applyNumberFormat="1" applyFont="1" applyFill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left"/>
    </xf>
    <xf numFmtId="14" fontId="29" fillId="12" borderId="50" xfId="0" applyNumberFormat="1" applyFont="1" applyFill="1" applyBorder="1" applyAlignment="1" applyProtection="1">
      <alignment horizontal="left"/>
      <protection locked="0"/>
    </xf>
    <xf numFmtId="166" fontId="44" fillId="0" borderId="0" xfId="0" applyNumberFormat="1" applyFont="1" applyBorder="1" applyAlignment="1" applyProtection="1">
      <alignment horizontal="center" vertical="center" wrapText="1"/>
      <protection locked="0"/>
    </xf>
    <xf numFmtId="166" fontId="44" fillId="0" borderId="0" xfId="0" applyNumberFormat="1" applyFont="1" applyBorder="1" applyAlignment="1" applyProtection="1">
      <alignment horizontal="center" vertical="center" wrapText="1"/>
    </xf>
    <xf numFmtId="49" fontId="29" fillId="12" borderId="37" xfId="0" applyNumberFormat="1" applyFont="1" applyFill="1" applyBorder="1" applyAlignment="1" applyProtection="1">
      <alignment horizontal="left"/>
      <protection locked="0"/>
    </xf>
    <xf numFmtId="0" fontId="6" fillId="11" borderId="41" xfId="0" applyFont="1" applyFill="1" applyBorder="1" applyAlignment="1" applyProtection="1"/>
    <xf numFmtId="0" fontId="4" fillId="4" borderId="16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right"/>
    </xf>
    <xf numFmtId="7" fontId="45" fillId="0" borderId="35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1" fontId="4" fillId="6" borderId="30" xfId="0" applyNumberFormat="1" applyFont="1" applyFill="1" applyBorder="1" applyAlignment="1" applyProtection="1">
      <alignment horizontal="center" vertical="center" wrapText="1"/>
    </xf>
    <xf numFmtId="1" fontId="4" fillId="6" borderId="3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right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5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right"/>
    </xf>
    <xf numFmtId="0" fontId="26" fillId="4" borderId="35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left" vertical="center" wrapText="1"/>
    </xf>
    <xf numFmtId="0" fontId="9" fillId="0" borderId="53" xfId="0" applyFont="1" applyBorder="1" applyAlignment="1" applyProtection="1">
      <alignment horizontal="left" vertical="center" wrapText="1"/>
    </xf>
    <xf numFmtId="0" fontId="30" fillId="12" borderId="16" xfId="0" applyFont="1" applyFill="1" applyBorder="1" applyAlignment="1" applyProtection="1">
      <alignment horizontal="center"/>
      <protection locked="0"/>
    </xf>
    <xf numFmtId="0" fontId="30" fillId="13" borderId="16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43" fillId="12" borderId="9" xfId="0" applyFont="1" applyFill="1" applyBorder="1" applyAlignment="1" applyProtection="1">
      <alignment horizontal="left" vertical="top" wrapText="1"/>
      <protection locked="0"/>
    </xf>
    <xf numFmtId="0" fontId="43" fillId="13" borderId="10" xfId="0" applyFont="1" applyFill="1" applyBorder="1" applyAlignment="1" applyProtection="1">
      <alignment horizontal="left" vertical="top" wrapText="1"/>
      <protection locked="0"/>
    </xf>
    <xf numFmtId="0" fontId="43" fillId="13" borderId="11" xfId="0" applyFont="1" applyFill="1" applyBorder="1" applyAlignment="1" applyProtection="1">
      <alignment horizontal="left" vertical="top" wrapText="1"/>
      <protection locked="0"/>
    </xf>
    <xf numFmtId="0" fontId="27" fillId="4" borderId="14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42" fillId="12" borderId="22" xfId="0" applyFont="1" applyFill="1" applyBorder="1" applyAlignment="1" applyProtection="1">
      <alignment horizontal="left" vertical="top" wrapText="1"/>
      <protection locked="0"/>
    </xf>
    <xf numFmtId="0" fontId="42" fillId="13" borderId="19" xfId="0" applyFont="1" applyFill="1" applyBorder="1" applyAlignment="1" applyProtection="1">
      <alignment vertical="top" wrapText="1"/>
      <protection locked="0"/>
    </xf>
    <xf numFmtId="0" fontId="42" fillId="13" borderId="20" xfId="0" applyFont="1" applyFill="1" applyBorder="1" applyAlignment="1" applyProtection="1">
      <alignment vertical="top" wrapText="1"/>
      <protection locked="0"/>
    </xf>
    <xf numFmtId="0" fontId="18" fillId="12" borderId="22" xfId="0" applyFont="1" applyFill="1" applyBorder="1" applyAlignment="1" applyProtection="1">
      <alignment horizontal="left" vertical="top" wrapText="1"/>
      <protection locked="0"/>
    </xf>
    <xf numFmtId="0" fontId="19" fillId="13" borderId="19" xfId="0" applyFont="1" applyFill="1" applyBorder="1" applyAlignment="1" applyProtection="1">
      <alignment vertical="top" wrapText="1"/>
      <protection locked="0"/>
    </xf>
    <xf numFmtId="0" fontId="19" fillId="13" borderId="20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horizontal="right"/>
    </xf>
    <xf numFmtId="0" fontId="0" fillId="0" borderId="3" xfId="0" applyBorder="1" applyAlignment="1" applyProtection="1"/>
    <xf numFmtId="0" fontId="3" fillId="12" borderId="4" xfId="0" applyFont="1" applyFill="1" applyBorder="1" applyAlignment="1" applyProtection="1">
      <alignment wrapText="1"/>
      <protection locked="0"/>
    </xf>
    <xf numFmtId="0" fontId="0" fillId="13" borderId="7" xfId="0" applyFill="1" applyBorder="1" applyAlignment="1" applyProtection="1">
      <alignment wrapText="1"/>
      <protection locked="0"/>
    </xf>
    <xf numFmtId="0" fontId="3" fillId="12" borderId="4" xfId="0" applyFont="1" applyFill="1" applyBorder="1" applyAlignment="1" applyProtection="1">
      <alignment horizontal="center" wrapText="1"/>
      <protection locked="0"/>
    </xf>
    <xf numFmtId="0" fontId="3" fillId="12" borderId="7" xfId="0" applyFont="1" applyFill="1" applyBorder="1" applyAlignment="1" applyProtection="1">
      <alignment horizontal="center" wrapText="1"/>
      <protection locked="0"/>
    </xf>
    <xf numFmtId="0" fontId="46" fillId="4" borderId="2" xfId="0" applyFont="1" applyFill="1" applyBorder="1" applyAlignment="1" applyProtection="1">
      <alignment horizontal="center" wrapText="1"/>
    </xf>
    <xf numFmtId="0" fontId="46" fillId="4" borderId="4" xfId="0" applyFont="1" applyFill="1" applyBorder="1" applyAlignment="1" applyProtection="1">
      <alignment horizontal="left" wrapText="1"/>
    </xf>
    <xf numFmtId="0" fontId="46" fillId="4" borderId="7" xfId="0" applyFont="1" applyFill="1" applyBorder="1" applyAlignment="1" applyProtection="1">
      <alignment horizontal="left" wrapText="1"/>
    </xf>
    <xf numFmtId="0" fontId="46" fillId="4" borderId="7" xfId="0" applyFont="1" applyFill="1" applyBorder="1" applyAlignment="1" applyProtection="1">
      <alignment horizontal="center"/>
    </xf>
    <xf numFmtId="0" fontId="47" fillId="12" borderId="2" xfId="0" applyFont="1" applyFill="1" applyBorder="1" applyAlignment="1" applyProtection="1">
      <alignment horizontal="center" vertical="center"/>
      <protection locked="0"/>
    </xf>
    <xf numFmtId="8" fontId="46" fillId="0" borderId="2" xfId="0" applyNumberFormat="1" applyFont="1" applyBorder="1" applyAlignment="1" applyProtection="1">
      <alignment horizontal="center"/>
    </xf>
    <xf numFmtId="7" fontId="48" fillId="4" borderId="2" xfId="0" applyNumberFormat="1" applyFont="1" applyFill="1" applyBorder="1" applyAlignment="1" applyProtection="1">
      <alignment horizontal="center"/>
    </xf>
    <xf numFmtId="1" fontId="47" fillId="12" borderId="32" xfId="0" applyNumberFormat="1" applyFont="1" applyFill="1" applyBorder="1" applyAlignment="1" applyProtection="1">
      <alignment horizontal="center" vertical="center"/>
      <protection locked="0"/>
    </xf>
    <xf numFmtId="7" fontId="48" fillId="7" borderId="6" xfId="0" applyNumberFormat="1" applyFont="1" applyFill="1" applyBorder="1" applyAlignment="1" applyProtection="1">
      <alignment horizontal="center" vertical="center"/>
    </xf>
    <xf numFmtId="0" fontId="46" fillId="4" borderId="2" xfId="0" applyFont="1" applyFill="1" applyBorder="1" applyAlignment="1" applyProtection="1">
      <alignment horizontal="center"/>
    </xf>
    <xf numFmtId="0" fontId="46" fillId="4" borderId="4" xfId="0" applyFont="1" applyFill="1" applyBorder="1" applyAlignment="1" applyProtection="1">
      <alignment horizontal="left"/>
    </xf>
    <xf numFmtId="0" fontId="46" fillId="4" borderId="7" xfId="0" applyFont="1" applyFill="1" applyBorder="1" applyAlignment="1" applyProtection="1">
      <alignment horizontal="left"/>
    </xf>
    <xf numFmtId="0" fontId="46" fillId="4" borderId="56" xfId="0" applyFont="1" applyFill="1" applyBorder="1" applyAlignment="1" applyProtection="1">
      <alignment wrapText="1"/>
    </xf>
    <xf numFmtId="0" fontId="46" fillId="4" borderId="55" xfId="0" applyFont="1" applyFill="1" applyBorder="1" applyAlignment="1" applyProtection="1">
      <alignment wrapText="1"/>
    </xf>
    <xf numFmtId="0" fontId="46" fillId="4" borderId="55" xfId="0" applyFont="1" applyFill="1" applyBorder="1" applyAlignment="1" applyProtection="1">
      <alignment horizontal="center"/>
    </xf>
    <xf numFmtId="0" fontId="46" fillId="0" borderId="0" xfId="0" applyFont="1" applyAlignment="1" applyProtection="1"/>
    <xf numFmtId="0" fontId="46" fillId="0" borderId="0" xfId="0" applyFont="1" applyProtection="1"/>
    <xf numFmtId="0" fontId="46" fillId="4" borderId="4" xfId="0" applyFont="1" applyFill="1" applyBorder="1" applyAlignment="1" applyProtection="1">
      <alignment wrapText="1"/>
    </xf>
    <xf numFmtId="0" fontId="46" fillId="4" borderId="7" xfId="0" applyFont="1" applyFill="1" applyBorder="1" applyAlignment="1" applyProtection="1">
      <alignment wrapText="1"/>
    </xf>
    <xf numFmtId="0" fontId="46" fillId="4" borderId="2" xfId="0" applyFont="1" applyFill="1" applyBorder="1" applyAlignment="1" applyProtection="1">
      <alignment horizontal="center" vertical="center"/>
    </xf>
    <xf numFmtId="8" fontId="46" fillId="0" borderId="2" xfId="0" applyNumberFormat="1" applyFont="1" applyBorder="1" applyAlignment="1" applyProtection="1">
      <alignment horizontal="center" vertical="center"/>
    </xf>
    <xf numFmtId="7" fontId="48" fillId="4" borderId="2" xfId="0" applyNumberFormat="1" applyFont="1" applyFill="1" applyBorder="1" applyAlignment="1" applyProtection="1">
      <alignment horizontal="center" vertical="center"/>
    </xf>
    <xf numFmtId="0" fontId="46" fillId="0" borderId="7" xfId="0" applyFont="1" applyBorder="1" applyAlignment="1" applyProtection="1">
      <alignment wrapText="1"/>
    </xf>
    <xf numFmtId="0" fontId="46" fillId="0" borderId="2" xfId="0" applyFont="1" applyBorder="1" applyAlignment="1" applyProtection="1">
      <alignment horizontal="center"/>
    </xf>
    <xf numFmtId="7" fontId="4" fillId="6" borderId="57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C019B"/>
      <color rgb="FFED918F"/>
      <color rgb="FFE56461"/>
      <color rgb="FFFFCCFF"/>
      <color rgb="FF55D4ED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255270</xdr:colOff>
      <xdr:row>0</xdr:row>
      <xdr:rowOff>190500</xdr:rowOff>
    </xdr:from>
    <xdr:to>
      <xdr:col>1</xdr:col>
      <xdr:colOff>857250</xdr:colOff>
      <xdr:row>5</xdr:row>
      <xdr:rowOff>114300</xdr:rowOff>
    </xdr:to>
    <xdr:pic>
      <xdr:nvPicPr>
        <xdr:cNvPr id="4" name="Picture 3" descr="http://localtvktvi.files.wordpress.com/2013/05/modot_logo.jpg?w=598&amp;h=39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" y="190500"/>
          <a:ext cx="3478530" cy="2476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2819400</xdr:colOff>
      <xdr:row>0</xdr:row>
      <xdr:rowOff>247650</xdr:rowOff>
    </xdr:from>
    <xdr:to>
      <xdr:col>8</xdr:col>
      <xdr:colOff>1840230</xdr:colOff>
      <xdr:row>5</xdr:row>
      <xdr:rowOff>171450</xdr:rowOff>
    </xdr:to>
    <xdr:pic>
      <xdr:nvPicPr>
        <xdr:cNvPr id="7" name="Picture 6" descr="http://localtvktvi.files.wordpress.com/2013/05/modot_logo.jpg?w=598&amp;h=39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8100" y="247650"/>
          <a:ext cx="3478530" cy="247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7"/>
  <sheetViews>
    <sheetView tabSelected="1" defaultGridColor="0" view="pageBreakPreview" colorId="22" zoomScale="40" zoomScaleNormal="42" zoomScaleSheetLayoutView="40" zoomScalePageLayoutView="40" workbookViewId="0">
      <selection activeCell="D3" sqref="D3"/>
    </sheetView>
  </sheetViews>
  <sheetFormatPr defaultColWidth="9.81640625" defaultRowHeight="17.399999999999999"/>
  <cols>
    <col min="1" max="1" width="34.36328125" style="2" customWidth="1"/>
    <col min="2" max="2" width="46.08984375" style="2" customWidth="1"/>
    <col min="3" max="3" width="51.7265625" style="1" customWidth="1"/>
    <col min="4" max="4" width="36.453125" style="1" customWidth="1"/>
    <col min="5" max="5" width="39.1796875" style="3" customWidth="1"/>
    <col min="6" max="6" width="25.81640625" style="1" customWidth="1"/>
    <col min="7" max="7" width="34.08984375" style="1" customWidth="1"/>
    <col min="8" max="8" width="19" style="1" customWidth="1"/>
    <col min="9" max="9" width="26" style="1" customWidth="1"/>
    <col min="10" max="10" width="54.90625" style="157" customWidth="1"/>
    <col min="11" max="11" width="12.453125" style="1" customWidth="1"/>
    <col min="12" max="16384" width="9.81640625" style="1"/>
  </cols>
  <sheetData>
    <row r="1" spans="1:10" ht="56.25" customHeight="1">
      <c r="A1" s="123" t="s">
        <v>34</v>
      </c>
      <c r="B1" s="27"/>
      <c r="C1" s="28"/>
      <c r="D1" s="28"/>
      <c r="E1" s="28"/>
      <c r="F1" s="28"/>
      <c r="G1" s="28"/>
      <c r="H1" s="29"/>
      <c r="I1" s="125"/>
      <c r="J1" s="156"/>
    </row>
    <row r="2" spans="1:10" ht="47.25" customHeight="1">
      <c r="A2" s="123" t="s">
        <v>92</v>
      </c>
      <c r="B2" s="27"/>
      <c r="C2" s="28"/>
      <c r="D2" s="28"/>
      <c r="E2" s="28"/>
      <c r="F2" s="28"/>
      <c r="G2" s="28"/>
      <c r="H2" s="29"/>
      <c r="I2" s="125"/>
      <c r="J2" s="156"/>
    </row>
    <row r="3" spans="1:10" ht="33.6" customHeight="1">
      <c r="A3" s="110"/>
      <c r="B3" s="111"/>
      <c r="C3" s="124" t="s">
        <v>76</v>
      </c>
      <c r="D3" s="127"/>
      <c r="E3" s="113"/>
      <c r="F3" s="112"/>
      <c r="G3" s="112"/>
      <c r="H3" s="114"/>
      <c r="I3" s="128"/>
      <c r="J3" s="156"/>
    </row>
    <row r="4" spans="1:10" ht="33.6" customHeight="1">
      <c r="A4" s="110"/>
      <c r="B4" s="111"/>
      <c r="C4" s="124" t="s">
        <v>77</v>
      </c>
      <c r="D4" s="127"/>
      <c r="E4" s="113"/>
      <c r="F4" s="112"/>
      <c r="G4" s="112"/>
      <c r="H4" s="114"/>
      <c r="I4" s="128"/>
      <c r="J4" s="156"/>
    </row>
    <row r="5" spans="1:10" ht="33.6" customHeight="1">
      <c r="A5" s="110"/>
      <c r="B5" s="111"/>
      <c r="C5" s="180" t="s">
        <v>83</v>
      </c>
      <c r="D5" s="127"/>
      <c r="E5" s="113"/>
      <c r="F5" s="112"/>
      <c r="G5" s="112"/>
      <c r="H5" s="114"/>
      <c r="I5" s="128"/>
      <c r="J5" s="156"/>
    </row>
    <row r="6" spans="1:10" ht="33.6" customHeight="1">
      <c r="A6" s="110"/>
      <c r="B6" s="111"/>
      <c r="C6" s="180" t="s">
        <v>84</v>
      </c>
      <c r="D6" s="186"/>
      <c r="E6" s="113"/>
      <c r="F6" s="112"/>
      <c r="G6" s="112"/>
      <c r="H6" s="114"/>
      <c r="I6" s="128"/>
      <c r="J6" s="156"/>
    </row>
    <row r="7" spans="1:10" ht="61.2">
      <c r="A7" s="117"/>
      <c r="B7" s="118"/>
      <c r="C7" s="119"/>
      <c r="D7" s="122" t="s">
        <v>90</v>
      </c>
      <c r="E7" s="120"/>
      <c r="F7" s="120"/>
      <c r="G7" s="120"/>
      <c r="H7" s="121"/>
      <c r="I7" s="129"/>
      <c r="J7" s="156"/>
    </row>
    <row r="8" spans="1:10" ht="33.6" customHeight="1">
      <c r="A8" s="110"/>
      <c r="B8" s="111"/>
      <c r="C8" s="115"/>
      <c r="D8" s="116"/>
      <c r="E8" s="113"/>
      <c r="F8" s="112"/>
      <c r="G8" s="112"/>
      <c r="H8" s="114"/>
      <c r="I8" s="128"/>
      <c r="J8" s="156"/>
    </row>
    <row r="9" spans="1:10" ht="31.5" customHeight="1">
      <c r="A9" s="62" t="s">
        <v>74</v>
      </c>
      <c r="B9" s="133"/>
      <c r="C9" s="63"/>
      <c r="D9" s="63"/>
      <c r="E9" s="63"/>
      <c r="F9" s="63"/>
      <c r="G9" s="63"/>
      <c r="H9" s="63"/>
      <c r="J9" s="156"/>
    </row>
    <row r="10" spans="1:10" ht="31.5" customHeight="1">
      <c r="A10" s="30" t="s">
        <v>75</v>
      </c>
      <c r="B10" s="133"/>
      <c r="C10" s="77"/>
      <c r="D10" s="31"/>
      <c r="E10" s="31"/>
      <c r="F10" s="31"/>
      <c r="G10" s="31"/>
      <c r="H10" s="31"/>
      <c r="I10" s="31"/>
      <c r="J10" s="156"/>
    </row>
    <row r="11" spans="1:10" ht="30" customHeight="1" thickBot="1">
      <c r="B11" s="181"/>
    </row>
    <row r="12" spans="1:10" s="6" customFormat="1" ht="67.5" customHeight="1" thickTop="1" thickBot="1">
      <c r="A12" s="109" t="s">
        <v>40</v>
      </c>
      <c r="B12" s="224"/>
      <c r="C12" s="225"/>
      <c r="D12" s="225"/>
      <c r="E12" s="225"/>
      <c r="F12" s="225"/>
      <c r="G12" s="226"/>
      <c r="J12" s="158"/>
    </row>
    <row r="13" spans="1:10" s="6" customFormat="1" ht="33" customHeight="1" thickTop="1">
      <c r="A13" s="37" t="s">
        <v>0</v>
      </c>
      <c r="B13" s="95"/>
      <c r="C13" s="78" t="s">
        <v>31</v>
      </c>
      <c r="D13" s="98"/>
      <c r="E13" s="36"/>
      <c r="F13" s="185"/>
      <c r="G13" s="134"/>
      <c r="J13" s="158"/>
    </row>
    <row r="14" spans="1:10" s="6" customFormat="1" ht="33" customHeight="1">
      <c r="A14" s="38" t="s">
        <v>28</v>
      </c>
      <c r="B14" s="96"/>
      <c r="C14" s="79" t="s">
        <v>30</v>
      </c>
      <c r="D14" s="99"/>
      <c r="E14" s="36" t="s">
        <v>32</v>
      </c>
      <c r="F14" s="100"/>
      <c r="G14" s="135"/>
      <c r="J14" s="158"/>
    </row>
    <row r="15" spans="1:10" s="6" customFormat="1" ht="33" customHeight="1">
      <c r="A15" s="38" t="s">
        <v>60</v>
      </c>
      <c r="B15" s="189"/>
      <c r="C15" s="79" t="s">
        <v>29</v>
      </c>
      <c r="D15" s="99"/>
      <c r="E15" s="36" t="s">
        <v>33</v>
      </c>
      <c r="F15" s="100"/>
      <c r="G15" s="135"/>
      <c r="J15" s="158"/>
    </row>
    <row r="16" spans="1:10" s="6" customFormat="1" ht="33" customHeight="1">
      <c r="A16" s="38" t="s">
        <v>61</v>
      </c>
      <c r="B16" s="96"/>
      <c r="C16" s="80" t="s">
        <v>64</v>
      </c>
      <c r="D16" s="99"/>
      <c r="E16" s="81" t="s">
        <v>63</v>
      </c>
      <c r="F16" s="100"/>
      <c r="G16" s="135"/>
      <c r="J16" s="158"/>
    </row>
    <row r="17" spans="1:10" s="6" customFormat="1" ht="33" customHeight="1" thickBot="1">
      <c r="A17" s="39" t="s">
        <v>62</v>
      </c>
      <c r="B17" s="97"/>
      <c r="C17" s="136"/>
      <c r="D17" s="137"/>
      <c r="E17" s="76"/>
      <c r="F17" s="137"/>
      <c r="G17" s="138"/>
      <c r="J17" s="158"/>
    </row>
    <row r="18" spans="1:10" s="6" customFormat="1" ht="33" customHeight="1" thickTop="1" thickBot="1">
      <c r="A18" s="35" t="s">
        <v>65</v>
      </c>
      <c r="B18" s="224"/>
      <c r="C18" s="225"/>
      <c r="D18" s="225"/>
      <c r="E18" s="225"/>
      <c r="F18" s="225"/>
      <c r="G18" s="226"/>
      <c r="J18" s="158"/>
    </row>
    <row r="19" spans="1:10" s="6" customFormat="1" ht="78" customHeight="1" thickTop="1" thickBot="1">
      <c r="A19" s="35" t="s">
        <v>41</v>
      </c>
      <c r="B19" s="221"/>
      <c r="C19" s="222"/>
      <c r="D19" s="222"/>
      <c r="E19" s="222"/>
      <c r="F19" s="222"/>
      <c r="G19" s="223"/>
      <c r="J19" s="158"/>
    </row>
    <row r="20" spans="1:10" s="6" customFormat="1" ht="33" customHeight="1" thickTop="1" thickBot="1">
      <c r="A20" s="22"/>
      <c r="B20" s="106"/>
      <c r="C20" s="23"/>
      <c r="D20" s="26"/>
      <c r="E20" s="25"/>
      <c r="J20" s="158"/>
    </row>
    <row r="21" spans="1:10" s="6" customFormat="1" ht="250.5" customHeight="1" thickTop="1" thickBot="1">
      <c r="A21" s="34" t="s">
        <v>67</v>
      </c>
      <c r="B21" s="216"/>
      <c r="C21" s="217"/>
      <c r="D21" s="217"/>
      <c r="E21" s="217"/>
      <c r="F21" s="217"/>
      <c r="G21" s="218"/>
      <c r="J21" s="158"/>
    </row>
    <row r="22" spans="1:10" s="6" customFormat="1" ht="107.4" customHeight="1" thickTop="1" thickBot="1">
      <c r="A22" s="22"/>
      <c r="B22" s="72" t="s">
        <v>68</v>
      </c>
      <c r="C22" s="139"/>
      <c r="D22" s="188">
        <f>G209</f>
        <v>0</v>
      </c>
      <c r="E22" s="72" t="s">
        <v>81</v>
      </c>
      <c r="F22" s="139"/>
      <c r="G22" s="187">
        <f>I209</f>
        <v>0</v>
      </c>
      <c r="J22" s="158"/>
    </row>
    <row r="23" spans="1:10" s="6" customFormat="1" ht="50.1" customHeight="1" thickTop="1" thickBot="1">
      <c r="A23" s="71" t="s">
        <v>35</v>
      </c>
      <c r="B23" s="219" t="s">
        <v>91</v>
      </c>
      <c r="C23" s="220"/>
      <c r="D23" s="32"/>
      <c r="E23" s="33"/>
      <c r="F23" s="130" t="s">
        <v>36</v>
      </c>
      <c r="G23" s="140" t="s">
        <v>37</v>
      </c>
      <c r="J23" s="158"/>
    </row>
    <row r="24" spans="1:10" s="6" customFormat="1" ht="64.8" customHeight="1" thickBot="1">
      <c r="A24" s="70" t="s">
        <v>6</v>
      </c>
      <c r="B24" s="210"/>
      <c r="C24" s="211"/>
      <c r="D24" s="212" t="s">
        <v>38</v>
      </c>
      <c r="E24" s="213"/>
      <c r="F24" s="107"/>
      <c r="G24" s="108"/>
      <c r="J24" s="158"/>
    </row>
    <row r="25" spans="1:10" s="6" customFormat="1" ht="54.6" customHeight="1" thickBot="1">
      <c r="A25" s="191" t="s">
        <v>39</v>
      </c>
      <c r="B25" s="210"/>
      <c r="C25" s="211"/>
      <c r="D25" s="212" t="s">
        <v>71</v>
      </c>
      <c r="E25" s="213"/>
      <c r="F25" s="107"/>
      <c r="G25" s="108"/>
      <c r="J25" s="158"/>
    </row>
    <row r="26" spans="1:10" s="6" customFormat="1" ht="82.8" customHeight="1" thickBot="1">
      <c r="A26" s="191" t="s">
        <v>220</v>
      </c>
      <c r="B26" s="210"/>
      <c r="C26" s="211"/>
      <c r="D26" s="212" t="s">
        <v>38</v>
      </c>
      <c r="E26" s="213"/>
      <c r="F26" s="107"/>
      <c r="G26" s="108"/>
      <c r="J26" s="158"/>
    </row>
    <row r="27" spans="1:10" s="6" customFormat="1" ht="64.8" customHeight="1" thickBot="1">
      <c r="A27" s="191" t="s">
        <v>66</v>
      </c>
      <c r="B27" s="210"/>
      <c r="C27" s="211"/>
      <c r="D27" s="212" t="s">
        <v>38</v>
      </c>
      <c r="E27" s="213"/>
      <c r="F27" s="107"/>
      <c r="G27" s="108"/>
      <c r="J27" s="158"/>
    </row>
    <row r="28" spans="1:10" s="6" customFormat="1" ht="33" customHeight="1" thickBot="1">
      <c r="A28" s="22"/>
      <c r="B28" s="21"/>
      <c r="C28" s="23"/>
      <c r="E28" s="22"/>
      <c r="J28" s="158"/>
    </row>
    <row r="29" spans="1:10" ht="27.75" customHeight="1" thickTop="1" thickBot="1">
      <c r="A29" s="69" t="s">
        <v>89</v>
      </c>
      <c r="B29" s="11"/>
      <c r="C29" s="214"/>
      <c r="D29" s="215"/>
      <c r="E29" s="10"/>
      <c r="F29" s="141"/>
      <c r="G29" s="141"/>
      <c r="H29" s="198" t="s">
        <v>42</v>
      </c>
      <c r="I29" s="199"/>
    </row>
    <row r="30" spans="1:10" ht="58.5" customHeight="1" thickTop="1" thickBot="1">
      <c r="A30" s="19" t="s">
        <v>1</v>
      </c>
      <c r="B30" s="203" t="s">
        <v>2</v>
      </c>
      <c r="C30" s="204"/>
      <c r="D30" s="18" t="s">
        <v>8</v>
      </c>
      <c r="E30" s="18" t="s">
        <v>10</v>
      </c>
      <c r="F30" s="18" t="s">
        <v>7</v>
      </c>
      <c r="G30" s="18" t="s">
        <v>9</v>
      </c>
      <c r="H30" s="40" t="s">
        <v>43</v>
      </c>
      <c r="I30" s="41" t="s">
        <v>9</v>
      </c>
    </row>
    <row r="31" spans="1:10" ht="27" thickTop="1">
      <c r="A31" s="242" t="s">
        <v>4</v>
      </c>
      <c r="B31" s="250" t="s">
        <v>11</v>
      </c>
      <c r="C31" s="255"/>
      <c r="D31" s="256" t="s">
        <v>3</v>
      </c>
      <c r="E31" s="237"/>
      <c r="F31" s="254">
        <v>120</v>
      </c>
      <c r="G31" s="239">
        <f t="shared" ref="G31:G52" si="0">E31*F31</f>
        <v>0</v>
      </c>
      <c r="H31" s="240"/>
      <c r="I31" s="241">
        <f t="shared" ref="I31:I52" si="1">F31*H31</f>
        <v>0</v>
      </c>
    </row>
    <row r="32" spans="1:10" ht="55.2" customHeight="1">
      <c r="A32" s="242" t="s">
        <v>4</v>
      </c>
      <c r="B32" s="250" t="s">
        <v>13</v>
      </c>
      <c r="C32" s="251"/>
      <c r="D32" s="256" t="s">
        <v>3</v>
      </c>
      <c r="E32" s="237"/>
      <c r="F32" s="254">
        <v>190</v>
      </c>
      <c r="G32" s="239">
        <f t="shared" si="0"/>
        <v>0</v>
      </c>
      <c r="H32" s="240"/>
      <c r="I32" s="241">
        <f t="shared" si="1"/>
        <v>0</v>
      </c>
    </row>
    <row r="33" spans="1:9" ht="26.4">
      <c r="A33" s="242" t="s">
        <v>4</v>
      </c>
      <c r="B33" s="250" t="s">
        <v>14</v>
      </c>
      <c r="C33" s="251"/>
      <c r="D33" s="256" t="s">
        <v>3</v>
      </c>
      <c r="E33" s="237"/>
      <c r="F33" s="254">
        <v>265</v>
      </c>
      <c r="G33" s="239">
        <f t="shared" si="0"/>
        <v>0</v>
      </c>
      <c r="H33" s="240"/>
      <c r="I33" s="241">
        <f t="shared" si="1"/>
        <v>0</v>
      </c>
    </row>
    <row r="34" spans="1:9" ht="26.4">
      <c r="A34" s="242" t="s">
        <v>4</v>
      </c>
      <c r="B34" s="250" t="s">
        <v>15</v>
      </c>
      <c r="C34" s="251"/>
      <c r="D34" s="256" t="s">
        <v>3</v>
      </c>
      <c r="E34" s="237"/>
      <c r="F34" s="254">
        <v>375</v>
      </c>
      <c r="G34" s="239">
        <f t="shared" si="0"/>
        <v>0</v>
      </c>
      <c r="H34" s="240"/>
      <c r="I34" s="241">
        <f t="shared" si="1"/>
        <v>0</v>
      </c>
    </row>
    <row r="35" spans="1:9" ht="27.6" customHeight="1">
      <c r="A35" s="242" t="s">
        <v>4</v>
      </c>
      <c r="B35" s="250" t="s">
        <v>16</v>
      </c>
      <c r="C35" s="251"/>
      <c r="D35" s="256" t="s">
        <v>3</v>
      </c>
      <c r="E35" s="237"/>
      <c r="F35" s="254">
        <v>650</v>
      </c>
      <c r="G35" s="239">
        <f t="shared" si="0"/>
        <v>0</v>
      </c>
      <c r="H35" s="240"/>
      <c r="I35" s="241">
        <f t="shared" si="1"/>
        <v>0</v>
      </c>
    </row>
    <row r="36" spans="1:9" ht="26.4">
      <c r="A36" s="242" t="s">
        <v>4</v>
      </c>
      <c r="B36" s="250" t="s">
        <v>17</v>
      </c>
      <c r="C36" s="251"/>
      <c r="D36" s="256" t="s">
        <v>3</v>
      </c>
      <c r="E36" s="237"/>
      <c r="F36" s="254">
        <v>700</v>
      </c>
      <c r="G36" s="239">
        <f t="shared" si="0"/>
        <v>0</v>
      </c>
      <c r="H36" s="240"/>
      <c r="I36" s="241">
        <f t="shared" si="1"/>
        <v>0</v>
      </c>
    </row>
    <row r="37" spans="1:9" ht="26.4">
      <c r="A37" s="242" t="s">
        <v>4</v>
      </c>
      <c r="B37" s="250" t="s">
        <v>12</v>
      </c>
      <c r="C37" s="251"/>
      <c r="D37" s="256" t="s">
        <v>3</v>
      </c>
      <c r="E37" s="237"/>
      <c r="F37" s="254">
        <v>325</v>
      </c>
      <c r="G37" s="239">
        <f t="shared" si="0"/>
        <v>0</v>
      </c>
      <c r="H37" s="240"/>
      <c r="I37" s="241">
        <f t="shared" si="1"/>
        <v>0</v>
      </c>
    </row>
    <row r="38" spans="1:9" ht="26.4">
      <c r="A38" s="242" t="s">
        <v>4</v>
      </c>
      <c r="B38" s="250" t="s">
        <v>18</v>
      </c>
      <c r="C38" s="251"/>
      <c r="D38" s="256" t="s">
        <v>3</v>
      </c>
      <c r="E38" s="237"/>
      <c r="F38" s="254">
        <v>600</v>
      </c>
      <c r="G38" s="239">
        <f t="shared" si="0"/>
        <v>0</v>
      </c>
      <c r="H38" s="240"/>
      <c r="I38" s="241">
        <f t="shared" si="1"/>
        <v>0</v>
      </c>
    </row>
    <row r="39" spans="1:9" ht="27.6" customHeight="1">
      <c r="A39" s="242" t="s">
        <v>4</v>
      </c>
      <c r="B39" s="250" t="s">
        <v>19</v>
      </c>
      <c r="C39" s="251"/>
      <c r="D39" s="256" t="s">
        <v>3</v>
      </c>
      <c r="E39" s="237"/>
      <c r="F39" s="254">
        <v>325</v>
      </c>
      <c r="G39" s="239">
        <f t="shared" si="0"/>
        <v>0</v>
      </c>
      <c r="H39" s="240"/>
      <c r="I39" s="241">
        <f t="shared" si="1"/>
        <v>0</v>
      </c>
    </row>
    <row r="40" spans="1:9" ht="27.6" customHeight="1">
      <c r="A40" s="242" t="s">
        <v>4</v>
      </c>
      <c r="B40" s="250" t="s">
        <v>20</v>
      </c>
      <c r="C40" s="251"/>
      <c r="D40" s="256" t="s">
        <v>3</v>
      </c>
      <c r="E40" s="237"/>
      <c r="F40" s="254">
        <v>300</v>
      </c>
      <c r="G40" s="239">
        <f t="shared" si="0"/>
        <v>0</v>
      </c>
      <c r="H40" s="240"/>
      <c r="I40" s="241">
        <f t="shared" si="1"/>
        <v>0</v>
      </c>
    </row>
    <row r="41" spans="1:9" ht="27.6" customHeight="1">
      <c r="A41" s="242" t="s">
        <v>4</v>
      </c>
      <c r="B41" s="250" t="s">
        <v>21</v>
      </c>
      <c r="C41" s="251"/>
      <c r="D41" s="256" t="s">
        <v>3</v>
      </c>
      <c r="E41" s="237"/>
      <c r="F41" s="254">
        <v>350</v>
      </c>
      <c r="G41" s="239">
        <f t="shared" si="0"/>
        <v>0</v>
      </c>
      <c r="H41" s="240"/>
      <c r="I41" s="241">
        <f t="shared" si="1"/>
        <v>0</v>
      </c>
    </row>
    <row r="42" spans="1:9" ht="27.6" customHeight="1">
      <c r="A42" s="242" t="s">
        <v>4</v>
      </c>
      <c r="B42" s="250" t="s">
        <v>22</v>
      </c>
      <c r="C42" s="251"/>
      <c r="D42" s="256" t="s">
        <v>3</v>
      </c>
      <c r="E42" s="237"/>
      <c r="F42" s="254">
        <v>250</v>
      </c>
      <c r="G42" s="239">
        <f t="shared" si="0"/>
        <v>0</v>
      </c>
      <c r="H42" s="240"/>
      <c r="I42" s="241">
        <f t="shared" si="1"/>
        <v>0</v>
      </c>
    </row>
    <row r="43" spans="1:9" ht="27.6" customHeight="1">
      <c r="A43" s="242" t="s">
        <v>4</v>
      </c>
      <c r="B43" s="250" t="s">
        <v>23</v>
      </c>
      <c r="C43" s="251"/>
      <c r="D43" s="256" t="s">
        <v>3</v>
      </c>
      <c r="E43" s="237"/>
      <c r="F43" s="254">
        <v>95</v>
      </c>
      <c r="G43" s="239">
        <f t="shared" si="0"/>
        <v>0</v>
      </c>
      <c r="H43" s="240"/>
      <c r="I43" s="241">
        <f t="shared" si="1"/>
        <v>0</v>
      </c>
    </row>
    <row r="44" spans="1:9" ht="27.6" customHeight="1">
      <c r="A44" s="242" t="s">
        <v>4</v>
      </c>
      <c r="B44" s="250" t="s">
        <v>78</v>
      </c>
      <c r="C44" s="251"/>
      <c r="D44" s="256" t="s">
        <v>3</v>
      </c>
      <c r="E44" s="237"/>
      <c r="F44" s="254">
        <v>11</v>
      </c>
      <c r="G44" s="239">
        <f t="shared" si="0"/>
        <v>0</v>
      </c>
      <c r="H44" s="240"/>
      <c r="I44" s="241">
        <f t="shared" si="1"/>
        <v>0</v>
      </c>
    </row>
    <row r="45" spans="1:9" ht="27.6" customHeight="1">
      <c r="A45" s="242" t="s">
        <v>4</v>
      </c>
      <c r="B45" s="250" t="s">
        <v>88</v>
      </c>
      <c r="C45" s="251"/>
      <c r="D45" s="256" t="s">
        <v>3</v>
      </c>
      <c r="E45" s="237"/>
      <c r="F45" s="254">
        <v>8</v>
      </c>
      <c r="G45" s="239">
        <f t="shared" si="0"/>
        <v>0</v>
      </c>
      <c r="H45" s="240"/>
      <c r="I45" s="241">
        <f t="shared" si="1"/>
        <v>0</v>
      </c>
    </row>
    <row r="46" spans="1:9" ht="27.6" customHeight="1">
      <c r="A46" s="242" t="s">
        <v>4</v>
      </c>
      <c r="B46" s="250" t="s">
        <v>24</v>
      </c>
      <c r="C46" s="251"/>
      <c r="D46" s="256" t="s">
        <v>3</v>
      </c>
      <c r="E46" s="237"/>
      <c r="F46" s="254">
        <v>500</v>
      </c>
      <c r="G46" s="239">
        <f t="shared" si="0"/>
        <v>0</v>
      </c>
      <c r="H46" s="240"/>
      <c r="I46" s="241">
        <f t="shared" si="1"/>
        <v>0</v>
      </c>
    </row>
    <row r="47" spans="1:9" ht="27.6" customHeight="1">
      <c r="A47" s="242" t="s">
        <v>4</v>
      </c>
      <c r="B47" s="250" t="s">
        <v>25</v>
      </c>
      <c r="C47" s="251"/>
      <c r="D47" s="256" t="s">
        <v>3</v>
      </c>
      <c r="E47" s="237"/>
      <c r="F47" s="254">
        <v>12</v>
      </c>
      <c r="G47" s="239">
        <f t="shared" si="0"/>
        <v>0</v>
      </c>
      <c r="H47" s="240"/>
      <c r="I47" s="241">
        <f t="shared" si="1"/>
        <v>0</v>
      </c>
    </row>
    <row r="48" spans="1:9" ht="27.6" customHeight="1">
      <c r="A48" s="242" t="s">
        <v>4</v>
      </c>
      <c r="B48" s="250" t="s">
        <v>26</v>
      </c>
      <c r="C48" s="251"/>
      <c r="D48" s="256" t="s">
        <v>3</v>
      </c>
      <c r="E48" s="237"/>
      <c r="F48" s="254">
        <v>5</v>
      </c>
      <c r="G48" s="239">
        <f t="shared" si="0"/>
        <v>0</v>
      </c>
      <c r="H48" s="240"/>
      <c r="I48" s="241">
        <f t="shared" si="1"/>
        <v>0</v>
      </c>
    </row>
    <row r="49" spans="1:10" ht="27.6" customHeight="1">
      <c r="A49" s="242" t="s">
        <v>4</v>
      </c>
      <c r="B49" s="250" t="s">
        <v>86</v>
      </c>
      <c r="C49" s="251"/>
      <c r="D49" s="256" t="s">
        <v>3</v>
      </c>
      <c r="E49" s="237"/>
      <c r="F49" s="254">
        <v>50</v>
      </c>
      <c r="G49" s="239">
        <f t="shared" si="0"/>
        <v>0</v>
      </c>
      <c r="H49" s="240"/>
      <c r="I49" s="241">
        <f t="shared" si="1"/>
        <v>0</v>
      </c>
    </row>
    <row r="50" spans="1:10" ht="27.6" customHeight="1">
      <c r="A50" s="242" t="s">
        <v>4</v>
      </c>
      <c r="B50" s="250" t="s">
        <v>85</v>
      </c>
      <c r="C50" s="251"/>
      <c r="D50" s="256" t="s">
        <v>27</v>
      </c>
      <c r="E50" s="237"/>
      <c r="F50" s="254">
        <v>4</v>
      </c>
      <c r="G50" s="239">
        <f t="shared" ref="G50:G51" si="2">E50*F50</f>
        <v>0</v>
      </c>
      <c r="H50" s="240"/>
      <c r="I50" s="241">
        <f t="shared" ref="I50:I51" si="3">F50*H50</f>
        <v>0</v>
      </c>
    </row>
    <row r="51" spans="1:10" ht="27.6" customHeight="1">
      <c r="A51" s="242" t="s">
        <v>4</v>
      </c>
      <c r="B51" s="250" t="s">
        <v>93</v>
      </c>
      <c r="C51" s="251"/>
      <c r="D51" s="256" t="s">
        <v>3</v>
      </c>
      <c r="E51" s="237"/>
      <c r="F51" s="254">
        <v>2400</v>
      </c>
      <c r="G51" s="239">
        <f t="shared" si="2"/>
        <v>0</v>
      </c>
      <c r="H51" s="240"/>
      <c r="I51" s="241">
        <f t="shared" si="3"/>
        <v>0</v>
      </c>
    </row>
    <row r="52" spans="1:10" ht="28.2" customHeight="1" thickBot="1">
      <c r="A52" s="242" t="s">
        <v>4</v>
      </c>
      <c r="B52" s="250" t="s">
        <v>94</v>
      </c>
      <c r="C52" s="251"/>
      <c r="D52" s="256" t="s">
        <v>3</v>
      </c>
      <c r="E52" s="237"/>
      <c r="F52" s="254">
        <v>1500</v>
      </c>
      <c r="G52" s="239">
        <f t="shared" si="0"/>
        <v>0</v>
      </c>
      <c r="H52" s="240"/>
      <c r="I52" s="241">
        <f t="shared" si="1"/>
        <v>0</v>
      </c>
    </row>
    <row r="53" spans="1:10" ht="27.75" customHeight="1" thickTop="1" thickBot="1">
      <c r="A53" s="4"/>
      <c r="B53" s="227"/>
      <c r="C53" s="228"/>
      <c r="D53" s="142"/>
      <c r="E53" s="20"/>
      <c r="F53" s="24" t="s">
        <v>5</v>
      </c>
      <c r="G53" s="43">
        <f>SUM(G31:G52)</f>
        <v>0</v>
      </c>
      <c r="H53" s="143"/>
      <c r="I53" s="87">
        <f>SUM(I31:I52)</f>
        <v>0</v>
      </c>
    </row>
    <row r="54" spans="1:10" ht="28.8" thickTop="1">
      <c r="H54" s="42"/>
    </row>
    <row r="55" spans="1:10" ht="33.6" thickBot="1">
      <c r="A55" s="68" t="s">
        <v>95</v>
      </c>
    </row>
    <row r="56" spans="1:10" ht="58.5" customHeight="1" thickTop="1" thickBot="1">
      <c r="A56" s="19" t="s">
        <v>1</v>
      </c>
      <c r="B56" s="203" t="s">
        <v>2</v>
      </c>
      <c r="C56" s="204"/>
      <c r="D56" s="18" t="s">
        <v>8</v>
      </c>
      <c r="E56" s="18" t="s">
        <v>10</v>
      </c>
      <c r="F56" s="18" t="s">
        <v>7</v>
      </c>
      <c r="G56" s="18" t="s">
        <v>9</v>
      </c>
      <c r="H56" s="40" t="s">
        <v>43</v>
      </c>
      <c r="I56" s="41" t="s">
        <v>9</v>
      </c>
    </row>
    <row r="57" spans="1:10" s="249" customFormat="1" ht="27" thickTop="1">
      <c r="A57" s="242">
        <v>9011030</v>
      </c>
      <c r="B57" s="245" t="s">
        <v>96</v>
      </c>
      <c r="C57" s="246"/>
      <c r="D57" s="247" t="s">
        <v>97</v>
      </c>
      <c r="E57" s="237"/>
      <c r="F57" s="238">
        <v>1460</v>
      </c>
      <c r="G57" s="239">
        <f t="shared" ref="G57:G118" si="4">E57*F57</f>
        <v>0</v>
      </c>
      <c r="H57" s="240"/>
      <c r="I57" s="241">
        <f t="shared" ref="I57:I118" si="5">F57*H57</f>
        <v>0</v>
      </c>
      <c r="J57" s="248"/>
    </row>
    <row r="58" spans="1:10" s="249" customFormat="1" ht="26.4">
      <c r="A58" s="242">
        <v>9011040</v>
      </c>
      <c r="B58" s="250" t="s">
        <v>98</v>
      </c>
      <c r="C58" s="251"/>
      <c r="D58" s="236" t="s">
        <v>97</v>
      </c>
      <c r="E58" s="237"/>
      <c r="F58" s="238">
        <v>1185</v>
      </c>
      <c r="G58" s="239">
        <f t="shared" si="4"/>
        <v>0</v>
      </c>
      <c r="H58" s="240"/>
      <c r="I58" s="241">
        <f t="shared" si="5"/>
        <v>0</v>
      </c>
      <c r="J58" s="248"/>
    </row>
    <row r="59" spans="1:10" s="249" customFormat="1" ht="26.4">
      <c r="A59" s="242">
        <v>9011060</v>
      </c>
      <c r="B59" s="250" t="s">
        <v>99</v>
      </c>
      <c r="C59" s="251"/>
      <c r="D59" s="236" t="s">
        <v>97</v>
      </c>
      <c r="E59" s="237"/>
      <c r="F59" s="238">
        <v>2225</v>
      </c>
      <c r="G59" s="239">
        <f t="shared" si="4"/>
        <v>0</v>
      </c>
      <c r="H59" s="240"/>
      <c r="I59" s="241">
        <f t="shared" si="5"/>
        <v>0</v>
      </c>
      <c r="J59" s="248"/>
    </row>
    <row r="60" spans="1:10" s="249" customFormat="1" ht="26.4">
      <c r="A60" s="242">
        <v>9011062</v>
      </c>
      <c r="B60" s="250" t="s">
        <v>100</v>
      </c>
      <c r="C60" s="251"/>
      <c r="D60" s="236" t="s">
        <v>97</v>
      </c>
      <c r="E60" s="237"/>
      <c r="F60" s="238">
        <v>2130</v>
      </c>
      <c r="G60" s="239">
        <f t="shared" si="4"/>
        <v>0</v>
      </c>
      <c r="H60" s="240"/>
      <c r="I60" s="241">
        <f t="shared" si="5"/>
        <v>0</v>
      </c>
      <c r="J60" s="248"/>
    </row>
    <row r="61" spans="1:10" s="249" customFormat="1" ht="26.4">
      <c r="A61" s="242">
        <v>9011064</v>
      </c>
      <c r="B61" s="250" t="s">
        <v>101</v>
      </c>
      <c r="C61" s="251"/>
      <c r="D61" s="236" t="s">
        <v>97</v>
      </c>
      <c r="E61" s="237"/>
      <c r="F61" s="238">
        <v>1990</v>
      </c>
      <c r="G61" s="239">
        <f t="shared" si="4"/>
        <v>0</v>
      </c>
      <c r="H61" s="240"/>
      <c r="I61" s="241">
        <f t="shared" si="5"/>
        <v>0</v>
      </c>
      <c r="J61" s="248"/>
    </row>
    <row r="62" spans="1:10" s="249" customFormat="1" ht="26.4">
      <c r="A62" s="242">
        <v>9011066</v>
      </c>
      <c r="B62" s="250" t="s">
        <v>102</v>
      </c>
      <c r="C62" s="251"/>
      <c r="D62" s="236" t="s">
        <v>97</v>
      </c>
      <c r="E62" s="237"/>
      <c r="F62" s="238">
        <v>1829</v>
      </c>
      <c r="G62" s="239">
        <f t="shared" si="4"/>
        <v>0</v>
      </c>
      <c r="H62" s="240"/>
      <c r="I62" s="241">
        <f t="shared" si="5"/>
        <v>0</v>
      </c>
      <c r="J62" s="248"/>
    </row>
    <row r="63" spans="1:10" s="249" customFormat="1" ht="26.4">
      <c r="A63" s="242">
        <v>9011068</v>
      </c>
      <c r="B63" s="250" t="s">
        <v>103</v>
      </c>
      <c r="C63" s="251"/>
      <c r="D63" s="236" t="s">
        <v>97</v>
      </c>
      <c r="E63" s="237"/>
      <c r="F63" s="238">
        <v>1790</v>
      </c>
      <c r="G63" s="239">
        <f t="shared" si="4"/>
        <v>0</v>
      </c>
      <c r="H63" s="240"/>
      <c r="I63" s="241">
        <f t="shared" si="5"/>
        <v>0</v>
      </c>
      <c r="J63" s="248"/>
    </row>
    <row r="64" spans="1:10" s="249" customFormat="1" ht="26.4">
      <c r="A64" s="242">
        <v>9011070</v>
      </c>
      <c r="B64" s="250" t="s">
        <v>104</v>
      </c>
      <c r="C64" s="251"/>
      <c r="D64" s="236" t="s">
        <v>97</v>
      </c>
      <c r="E64" s="237"/>
      <c r="F64" s="238">
        <v>1395</v>
      </c>
      <c r="G64" s="239">
        <f t="shared" si="4"/>
        <v>0</v>
      </c>
      <c r="H64" s="240"/>
      <c r="I64" s="241">
        <f t="shared" si="5"/>
        <v>0</v>
      </c>
      <c r="J64" s="248"/>
    </row>
    <row r="65" spans="1:10" s="249" customFormat="1" ht="26.4">
      <c r="A65" s="242">
        <v>9011072</v>
      </c>
      <c r="B65" s="250" t="s">
        <v>105</v>
      </c>
      <c r="C65" s="251"/>
      <c r="D65" s="236" t="s">
        <v>97</v>
      </c>
      <c r="E65" s="237"/>
      <c r="F65" s="238">
        <v>1420</v>
      </c>
      <c r="G65" s="239">
        <f t="shared" si="4"/>
        <v>0</v>
      </c>
      <c r="H65" s="240"/>
      <c r="I65" s="241">
        <f t="shared" si="5"/>
        <v>0</v>
      </c>
      <c r="J65" s="248"/>
    </row>
    <row r="66" spans="1:10" s="249" customFormat="1" ht="26.4">
      <c r="A66" s="242">
        <v>9011104</v>
      </c>
      <c r="B66" s="250" t="s">
        <v>106</v>
      </c>
      <c r="C66" s="251"/>
      <c r="D66" s="236" t="s">
        <v>97</v>
      </c>
      <c r="E66" s="237"/>
      <c r="F66" s="238">
        <v>221</v>
      </c>
      <c r="G66" s="239">
        <f t="shared" si="4"/>
        <v>0</v>
      </c>
      <c r="H66" s="240"/>
      <c r="I66" s="241">
        <f t="shared" si="5"/>
        <v>0</v>
      </c>
      <c r="J66" s="248"/>
    </row>
    <row r="67" spans="1:10" s="249" customFormat="1" ht="26.4">
      <c r="A67" s="242">
        <v>9011106</v>
      </c>
      <c r="B67" s="250" t="s">
        <v>107</v>
      </c>
      <c r="C67" s="251"/>
      <c r="D67" s="236" t="s">
        <v>97</v>
      </c>
      <c r="E67" s="237"/>
      <c r="F67" s="238">
        <v>231</v>
      </c>
      <c r="G67" s="239">
        <f t="shared" si="4"/>
        <v>0</v>
      </c>
      <c r="H67" s="240"/>
      <c r="I67" s="241">
        <f t="shared" si="5"/>
        <v>0</v>
      </c>
      <c r="J67" s="248"/>
    </row>
    <row r="68" spans="1:10" s="249" customFormat="1" ht="26.4">
      <c r="A68" s="242">
        <v>9011108</v>
      </c>
      <c r="B68" s="250" t="s">
        <v>108</v>
      </c>
      <c r="C68" s="251"/>
      <c r="D68" s="236" t="s">
        <v>97</v>
      </c>
      <c r="E68" s="237"/>
      <c r="F68" s="238">
        <v>251</v>
      </c>
      <c r="G68" s="239">
        <f t="shared" si="4"/>
        <v>0</v>
      </c>
      <c r="H68" s="240"/>
      <c r="I68" s="241">
        <f t="shared" si="5"/>
        <v>0</v>
      </c>
      <c r="J68" s="248"/>
    </row>
    <row r="69" spans="1:10" s="249" customFormat="1" ht="26.4">
      <c r="A69" s="242">
        <v>9011110</v>
      </c>
      <c r="B69" s="250" t="s">
        <v>109</v>
      </c>
      <c r="C69" s="251"/>
      <c r="D69" s="236" t="s">
        <v>97</v>
      </c>
      <c r="E69" s="237"/>
      <c r="F69" s="238">
        <v>516</v>
      </c>
      <c r="G69" s="239">
        <f t="shared" si="4"/>
        <v>0</v>
      </c>
      <c r="H69" s="240"/>
      <c r="I69" s="241">
        <f t="shared" si="5"/>
        <v>0</v>
      </c>
      <c r="J69" s="248"/>
    </row>
    <row r="70" spans="1:10" s="249" customFormat="1" ht="26.4">
      <c r="A70" s="242">
        <v>9011112</v>
      </c>
      <c r="B70" s="250" t="s">
        <v>110</v>
      </c>
      <c r="C70" s="251"/>
      <c r="D70" s="236" t="s">
        <v>97</v>
      </c>
      <c r="E70" s="237"/>
      <c r="F70" s="238">
        <v>536</v>
      </c>
      <c r="G70" s="239">
        <f t="shared" si="4"/>
        <v>0</v>
      </c>
      <c r="H70" s="240"/>
      <c r="I70" s="241">
        <f t="shared" si="5"/>
        <v>0</v>
      </c>
      <c r="J70" s="248"/>
    </row>
    <row r="71" spans="1:10" s="249" customFormat="1" ht="26.4">
      <c r="A71" s="252">
        <v>9011115</v>
      </c>
      <c r="B71" s="250" t="s">
        <v>111</v>
      </c>
      <c r="C71" s="251"/>
      <c r="D71" s="236" t="s">
        <v>97</v>
      </c>
      <c r="E71" s="237"/>
      <c r="F71" s="253">
        <v>556</v>
      </c>
      <c r="G71" s="254">
        <f t="shared" si="4"/>
        <v>0</v>
      </c>
      <c r="H71" s="240"/>
      <c r="I71" s="241">
        <f t="shared" si="5"/>
        <v>0</v>
      </c>
      <c r="J71" s="248"/>
    </row>
    <row r="72" spans="1:10" s="249" customFormat="1" ht="26.4">
      <c r="A72" s="252">
        <v>9011250</v>
      </c>
      <c r="B72" s="250" t="s">
        <v>112</v>
      </c>
      <c r="C72" s="251"/>
      <c r="D72" s="236" t="s">
        <v>97</v>
      </c>
      <c r="E72" s="237"/>
      <c r="F72" s="253">
        <v>360</v>
      </c>
      <c r="G72" s="254">
        <f t="shared" si="4"/>
        <v>0</v>
      </c>
      <c r="H72" s="240"/>
      <c r="I72" s="241">
        <f t="shared" si="5"/>
        <v>0</v>
      </c>
      <c r="J72" s="248"/>
    </row>
    <row r="73" spans="1:10" s="249" customFormat="1" ht="26.4">
      <c r="A73" s="252">
        <v>9011300</v>
      </c>
      <c r="B73" s="250" t="s">
        <v>113</v>
      </c>
      <c r="C73" s="251"/>
      <c r="D73" s="236" t="s">
        <v>97</v>
      </c>
      <c r="E73" s="237"/>
      <c r="F73" s="253">
        <v>234</v>
      </c>
      <c r="G73" s="254">
        <f t="shared" si="4"/>
        <v>0</v>
      </c>
      <c r="H73" s="240"/>
      <c r="I73" s="241">
        <f t="shared" si="5"/>
        <v>0</v>
      </c>
      <c r="J73" s="248"/>
    </row>
    <row r="74" spans="1:10" s="249" customFormat="1" ht="26.4">
      <c r="A74" s="252">
        <v>9011310</v>
      </c>
      <c r="B74" s="250" t="s">
        <v>114</v>
      </c>
      <c r="C74" s="251"/>
      <c r="D74" s="236" t="s">
        <v>97</v>
      </c>
      <c r="E74" s="237"/>
      <c r="F74" s="253">
        <v>232</v>
      </c>
      <c r="G74" s="254">
        <f t="shared" si="4"/>
        <v>0</v>
      </c>
      <c r="H74" s="240"/>
      <c r="I74" s="241">
        <f t="shared" si="5"/>
        <v>0</v>
      </c>
      <c r="J74" s="248"/>
    </row>
    <row r="75" spans="1:10" s="249" customFormat="1" ht="26.4">
      <c r="A75" s="252">
        <v>9011320</v>
      </c>
      <c r="B75" s="250" t="s">
        <v>115</v>
      </c>
      <c r="C75" s="251"/>
      <c r="D75" s="236" t="s">
        <v>97</v>
      </c>
      <c r="E75" s="237"/>
      <c r="F75" s="253">
        <v>260</v>
      </c>
      <c r="G75" s="254">
        <f t="shared" si="4"/>
        <v>0</v>
      </c>
      <c r="H75" s="240"/>
      <c r="I75" s="241">
        <f t="shared" si="5"/>
        <v>0</v>
      </c>
      <c r="J75" s="248"/>
    </row>
    <row r="76" spans="1:10" s="249" customFormat="1" ht="26.4">
      <c r="A76" s="252">
        <v>9011330</v>
      </c>
      <c r="B76" s="250" t="s">
        <v>116</v>
      </c>
      <c r="C76" s="251"/>
      <c r="D76" s="236" t="s">
        <v>97</v>
      </c>
      <c r="E76" s="237"/>
      <c r="F76" s="253">
        <v>1098</v>
      </c>
      <c r="G76" s="254">
        <f t="shared" si="4"/>
        <v>0</v>
      </c>
      <c r="H76" s="240"/>
      <c r="I76" s="241">
        <f t="shared" si="5"/>
        <v>0</v>
      </c>
      <c r="J76" s="248"/>
    </row>
    <row r="77" spans="1:10" s="249" customFormat="1" ht="26.4">
      <c r="A77" s="242">
        <v>9012330</v>
      </c>
      <c r="B77" s="250" t="s">
        <v>117</v>
      </c>
      <c r="C77" s="251"/>
      <c r="D77" s="236" t="s">
        <v>97</v>
      </c>
      <c r="E77" s="237"/>
      <c r="F77" s="238">
        <v>1033</v>
      </c>
      <c r="G77" s="239">
        <f t="shared" si="4"/>
        <v>0</v>
      </c>
      <c r="H77" s="240"/>
      <c r="I77" s="241">
        <f t="shared" si="5"/>
        <v>0</v>
      </c>
      <c r="J77" s="248"/>
    </row>
    <row r="78" spans="1:10" s="249" customFormat="1" ht="26.4">
      <c r="A78" s="242">
        <v>9013002</v>
      </c>
      <c r="B78" s="250" t="s">
        <v>118</v>
      </c>
      <c r="C78" s="251"/>
      <c r="D78" s="236" t="s">
        <v>119</v>
      </c>
      <c r="E78" s="237"/>
      <c r="F78" s="238">
        <v>12.5</v>
      </c>
      <c r="G78" s="239">
        <f t="shared" si="4"/>
        <v>0</v>
      </c>
      <c r="H78" s="240"/>
      <c r="I78" s="241">
        <f t="shared" si="5"/>
        <v>0</v>
      </c>
      <c r="J78" s="248"/>
    </row>
    <row r="79" spans="1:10" s="249" customFormat="1" ht="26.4">
      <c r="A79" s="242">
        <v>9013003</v>
      </c>
      <c r="B79" s="250" t="s">
        <v>120</v>
      </c>
      <c r="C79" s="251"/>
      <c r="D79" s="236" t="s">
        <v>119</v>
      </c>
      <c r="E79" s="237"/>
      <c r="F79" s="238">
        <v>14</v>
      </c>
      <c r="G79" s="239">
        <f t="shared" si="4"/>
        <v>0</v>
      </c>
      <c r="H79" s="240"/>
      <c r="I79" s="241">
        <f t="shared" si="5"/>
        <v>0</v>
      </c>
      <c r="J79" s="248"/>
    </row>
    <row r="80" spans="1:10" s="249" customFormat="1" ht="26.4">
      <c r="A80" s="242">
        <v>9013004</v>
      </c>
      <c r="B80" s="250" t="s">
        <v>121</v>
      </c>
      <c r="C80" s="251"/>
      <c r="D80" s="236" t="s">
        <v>119</v>
      </c>
      <c r="E80" s="237"/>
      <c r="F80" s="238">
        <v>17</v>
      </c>
      <c r="G80" s="239">
        <f t="shared" si="4"/>
        <v>0</v>
      </c>
      <c r="H80" s="240"/>
      <c r="I80" s="241">
        <f t="shared" si="5"/>
        <v>0</v>
      </c>
      <c r="J80" s="248"/>
    </row>
    <row r="81" spans="1:10" s="249" customFormat="1" ht="26.4">
      <c r="A81" s="242">
        <v>9013502</v>
      </c>
      <c r="B81" s="250" t="s">
        <v>122</v>
      </c>
      <c r="C81" s="251"/>
      <c r="D81" s="236" t="s">
        <v>119</v>
      </c>
      <c r="E81" s="237"/>
      <c r="F81" s="238">
        <v>12.5</v>
      </c>
      <c r="G81" s="239">
        <f t="shared" si="4"/>
        <v>0</v>
      </c>
      <c r="H81" s="240"/>
      <c r="I81" s="241">
        <f t="shared" si="5"/>
        <v>0</v>
      </c>
      <c r="J81" s="248"/>
    </row>
    <row r="82" spans="1:10" s="249" customFormat="1" ht="26.4">
      <c r="A82" s="242">
        <v>9013503</v>
      </c>
      <c r="B82" s="250" t="s">
        <v>123</v>
      </c>
      <c r="C82" s="251"/>
      <c r="D82" s="236" t="s">
        <v>119</v>
      </c>
      <c r="E82" s="237"/>
      <c r="F82" s="238">
        <v>14</v>
      </c>
      <c r="G82" s="239">
        <f t="shared" ref="G82:G116" si="6">E82*F82</f>
        <v>0</v>
      </c>
      <c r="H82" s="240"/>
      <c r="I82" s="241">
        <f t="shared" ref="I82:I116" si="7">F82*H82</f>
        <v>0</v>
      </c>
      <c r="J82" s="248"/>
    </row>
    <row r="83" spans="1:10" s="249" customFormat="1" ht="26.4">
      <c r="A83" s="242">
        <v>9014003</v>
      </c>
      <c r="B83" s="250" t="s">
        <v>124</v>
      </c>
      <c r="C83" s="251"/>
      <c r="D83" s="236" t="s">
        <v>119</v>
      </c>
      <c r="E83" s="237"/>
      <c r="F83" s="238">
        <v>23</v>
      </c>
      <c r="G83" s="239">
        <f t="shared" si="6"/>
        <v>0</v>
      </c>
      <c r="H83" s="240"/>
      <c r="I83" s="241">
        <f t="shared" si="7"/>
        <v>0</v>
      </c>
      <c r="J83" s="248"/>
    </row>
    <row r="84" spans="1:10" s="249" customFormat="1" ht="26.4">
      <c r="A84" s="242">
        <v>9014004</v>
      </c>
      <c r="B84" s="250" t="s">
        <v>125</v>
      </c>
      <c r="C84" s="251"/>
      <c r="D84" s="236" t="s">
        <v>119</v>
      </c>
      <c r="E84" s="237"/>
      <c r="F84" s="238">
        <v>25.5</v>
      </c>
      <c r="G84" s="239">
        <f t="shared" si="6"/>
        <v>0</v>
      </c>
      <c r="H84" s="240"/>
      <c r="I84" s="241">
        <f t="shared" si="7"/>
        <v>0</v>
      </c>
      <c r="J84" s="248"/>
    </row>
    <row r="85" spans="1:10" s="249" customFormat="1" ht="26.4">
      <c r="A85" s="242">
        <v>9015010</v>
      </c>
      <c r="B85" s="250" t="s">
        <v>126</v>
      </c>
      <c r="C85" s="251"/>
      <c r="D85" s="236" t="s">
        <v>119</v>
      </c>
      <c r="E85" s="237"/>
      <c r="F85" s="238">
        <v>4</v>
      </c>
      <c r="G85" s="239">
        <f t="shared" si="6"/>
        <v>0</v>
      </c>
      <c r="H85" s="240"/>
      <c r="I85" s="241">
        <f t="shared" si="7"/>
        <v>0</v>
      </c>
      <c r="J85" s="248"/>
    </row>
    <row r="86" spans="1:10" s="249" customFormat="1" ht="26.4">
      <c r="A86" s="242">
        <v>9015020</v>
      </c>
      <c r="B86" s="250" t="s">
        <v>127</v>
      </c>
      <c r="C86" s="251"/>
      <c r="D86" s="236" t="s">
        <v>119</v>
      </c>
      <c r="E86" s="237"/>
      <c r="F86" s="238">
        <v>35</v>
      </c>
      <c r="G86" s="239">
        <f t="shared" si="6"/>
        <v>0</v>
      </c>
      <c r="H86" s="240"/>
      <c r="I86" s="241">
        <f t="shared" si="7"/>
        <v>0</v>
      </c>
      <c r="J86" s="248"/>
    </row>
    <row r="87" spans="1:10" s="249" customFormat="1" ht="26.4">
      <c r="A87" s="242">
        <v>9015030</v>
      </c>
      <c r="B87" s="250" t="s">
        <v>128</v>
      </c>
      <c r="C87" s="251"/>
      <c r="D87" s="236" t="s">
        <v>119</v>
      </c>
      <c r="E87" s="237"/>
      <c r="F87" s="238">
        <v>52</v>
      </c>
      <c r="G87" s="239">
        <f t="shared" si="6"/>
        <v>0</v>
      </c>
      <c r="H87" s="240"/>
      <c r="I87" s="241">
        <f t="shared" si="7"/>
        <v>0</v>
      </c>
      <c r="J87" s="248"/>
    </row>
    <row r="88" spans="1:10" s="249" customFormat="1" ht="26.4">
      <c r="A88" s="242">
        <v>9016110</v>
      </c>
      <c r="B88" s="250" t="s">
        <v>129</v>
      </c>
      <c r="C88" s="251"/>
      <c r="D88" s="236" t="s">
        <v>97</v>
      </c>
      <c r="E88" s="237"/>
      <c r="F88" s="238">
        <v>930</v>
      </c>
      <c r="G88" s="239">
        <f t="shared" si="6"/>
        <v>0</v>
      </c>
      <c r="H88" s="240"/>
      <c r="I88" s="241">
        <f t="shared" si="7"/>
        <v>0</v>
      </c>
      <c r="J88" s="248"/>
    </row>
    <row r="89" spans="1:10" s="249" customFormat="1" ht="26.4">
      <c r="A89" s="242">
        <v>9016111</v>
      </c>
      <c r="B89" s="250" t="s">
        <v>130</v>
      </c>
      <c r="C89" s="251"/>
      <c r="D89" s="236" t="s">
        <v>97</v>
      </c>
      <c r="E89" s="237"/>
      <c r="F89" s="238">
        <v>1250</v>
      </c>
      <c r="G89" s="239">
        <f t="shared" si="6"/>
        <v>0</v>
      </c>
      <c r="H89" s="240"/>
      <c r="I89" s="241">
        <f t="shared" si="7"/>
        <v>0</v>
      </c>
      <c r="J89" s="248"/>
    </row>
    <row r="90" spans="1:10" s="249" customFormat="1" ht="26.4">
      <c r="A90" s="242">
        <v>9016112</v>
      </c>
      <c r="B90" s="250" t="s">
        <v>131</v>
      </c>
      <c r="C90" s="251"/>
      <c r="D90" s="236" t="s">
        <v>97</v>
      </c>
      <c r="E90" s="237"/>
      <c r="F90" s="238">
        <v>1785</v>
      </c>
      <c r="G90" s="239">
        <f t="shared" si="6"/>
        <v>0</v>
      </c>
      <c r="H90" s="240"/>
      <c r="I90" s="241">
        <f t="shared" si="7"/>
        <v>0</v>
      </c>
      <c r="J90" s="248"/>
    </row>
    <row r="91" spans="1:10" s="249" customFormat="1" ht="26.4">
      <c r="A91" s="242">
        <v>9016120</v>
      </c>
      <c r="B91" s="250" t="s">
        <v>132</v>
      </c>
      <c r="C91" s="251"/>
      <c r="D91" s="236" t="s">
        <v>97</v>
      </c>
      <c r="E91" s="237"/>
      <c r="F91" s="238">
        <v>1962</v>
      </c>
      <c r="G91" s="239">
        <f t="shared" si="6"/>
        <v>0</v>
      </c>
      <c r="H91" s="240"/>
      <c r="I91" s="241">
        <f t="shared" si="7"/>
        <v>0</v>
      </c>
      <c r="J91" s="248"/>
    </row>
    <row r="92" spans="1:10" s="249" customFormat="1" ht="26.4">
      <c r="A92" s="242">
        <v>9016121</v>
      </c>
      <c r="B92" s="250" t="s">
        <v>133</v>
      </c>
      <c r="C92" s="251"/>
      <c r="D92" s="236" t="s">
        <v>97</v>
      </c>
      <c r="E92" s="237"/>
      <c r="F92" s="238">
        <v>2680</v>
      </c>
      <c r="G92" s="239">
        <f t="shared" si="6"/>
        <v>0</v>
      </c>
      <c r="H92" s="240"/>
      <c r="I92" s="241">
        <f t="shared" si="7"/>
        <v>0</v>
      </c>
      <c r="J92" s="248"/>
    </row>
    <row r="93" spans="1:10" s="249" customFormat="1" ht="26.4">
      <c r="A93" s="242">
        <v>9016124</v>
      </c>
      <c r="B93" s="250" t="s">
        <v>134</v>
      </c>
      <c r="C93" s="251"/>
      <c r="D93" s="236" t="s">
        <v>97</v>
      </c>
      <c r="E93" s="237"/>
      <c r="F93" s="238">
        <v>2680</v>
      </c>
      <c r="G93" s="239">
        <f t="shared" si="6"/>
        <v>0</v>
      </c>
      <c r="H93" s="240"/>
      <c r="I93" s="241">
        <f t="shared" si="7"/>
        <v>0</v>
      </c>
      <c r="J93" s="248"/>
    </row>
    <row r="94" spans="1:10" s="249" customFormat="1" ht="26.4">
      <c r="A94" s="242">
        <v>9017000</v>
      </c>
      <c r="B94" s="250" t="s">
        <v>135</v>
      </c>
      <c r="C94" s="251"/>
      <c r="D94" s="236" t="s">
        <v>119</v>
      </c>
      <c r="E94" s="237"/>
      <c r="F94" s="238">
        <v>3.5</v>
      </c>
      <c r="G94" s="239">
        <f t="shared" si="6"/>
        <v>0</v>
      </c>
      <c r="H94" s="240"/>
      <c r="I94" s="241">
        <f t="shared" si="7"/>
        <v>0</v>
      </c>
      <c r="J94" s="248"/>
    </row>
    <row r="95" spans="1:10" s="249" customFormat="1" ht="26.4">
      <c r="A95" s="242">
        <v>9017001</v>
      </c>
      <c r="B95" s="250" t="s">
        <v>136</v>
      </c>
      <c r="C95" s="251"/>
      <c r="D95" s="236" t="s">
        <v>119</v>
      </c>
      <c r="E95" s="237"/>
      <c r="F95" s="238">
        <v>3</v>
      </c>
      <c r="G95" s="239">
        <f t="shared" si="6"/>
        <v>0</v>
      </c>
      <c r="H95" s="240"/>
      <c r="I95" s="241">
        <f t="shared" si="7"/>
        <v>0</v>
      </c>
      <c r="J95" s="248"/>
    </row>
    <row r="96" spans="1:10" s="249" customFormat="1" ht="26.4">
      <c r="A96" s="242">
        <v>9017002</v>
      </c>
      <c r="B96" s="250" t="s">
        <v>137</v>
      </c>
      <c r="C96" s="251"/>
      <c r="D96" s="238" t="s">
        <v>119</v>
      </c>
      <c r="E96" s="237"/>
      <c r="F96" s="238">
        <v>2.75</v>
      </c>
      <c r="G96" s="239">
        <f t="shared" si="6"/>
        <v>0</v>
      </c>
      <c r="H96" s="240"/>
      <c r="I96" s="241">
        <f t="shared" si="7"/>
        <v>0</v>
      </c>
      <c r="J96" s="248"/>
    </row>
    <row r="97" spans="1:10" s="249" customFormat="1" ht="26.4">
      <c r="A97" s="242">
        <v>9017003</v>
      </c>
      <c r="B97" s="250" t="s">
        <v>138</v>
      </c>
      <c r="C97" s="251"/>
      <c r="D97" s="238" t="s">
        <v>119</v>
      </c>
      <c r="E97" s="237"/>
      <c r="F97" s="238">
        <v>2.5</v>
      </c>
      <c r="G97" s="239">
        <f t="shared" si="6"/>
        <v>0</v>
      </c>
      <c r="H97" s="240"/>
      <c r="I97" s="241">
        <f t="shared" si="7"/>
        <v>0</v>
      </c>
      <c r="J97" s="248"/>
    </row>
    <row r="98" spans="1:10" s="249" customFormat="1" ht="26.4">
      <c r="A98" s="242">
        <v>9017004</v>
      </c>
      <c r="B98" s="250" t="s">
        <v>139</v>
      </c>
      <c r="C98" s="251"/>
      <c r="D98" s="238" t="s">
        <v>119</v>
      </c>
      <c r="E98" s="237"/>
      <c r="F98" s="238">
        <v>2.35</v>
      </c>
      <c r="G98" s="239">
        <f t="shared" si="6"/>
        <v>0</v>
      </c>
      <c r="H98" s="240"/>
      <c r="I98" s="241">
        <f t="shared" si="7"/>
        <v>0</v>
      </c>
      <c r="J98" s="248"/>
    </row>
    <row r="99" spans="1:10" s="249" customFormat="1" ht="26.4">
      <c r="A99" s="242">
        <v>9017006</v>
      </c>
      <c r="B99" s="250" t="s">
        <v>140</v>
      </c>
      <c r="C99" s="251"/>
      <c r="D99" s="238" t="s">
        <v>119</v>
      </c>
      <c r="E99" s="237"/>
      <c r="F99" s="238">
        <v>2</v>
      </c>
      <c r="G99" s="239">
        <f t="shared" si="6"/>
        <v>0</v>
      </c>
      <c r="H99" s="240"/>
      <c r="I99" s="241">
        <f t="shared" si="7"/>
        <v>0</v>
      </c>
      <c r="J99" s="248"/>
    </row>
    <row r="100" spans="1:10" s="249" customFormat="1" ht="26.4">
      <c r="A100" s="242">
        <v>9017008</v>
      </c>
      <c r="B100" s="250" t="s">
        <v>141</v>
      </c>
      <c r="C100" s="251"/>
      <c r="D100" s="238" t="s">
        <v>119</v>
      </c>
      <c r="E100" s="237"/>
      <c r="F100" s="238">
        <v>1.75</v>
      </c>
      <c r="G100" s="239">
        <f t="shared" si="6"/>
        <v>0</v>
      </c>
      <c r="H100" s="240"/>
      <c r="I100" s="241">
        <f t="shared" si="7"/>
        <v>0</v>
      </c>
      <c r="J100" s="248"/>
    </row>
    <row r="101" spans="1:10" s="249" customFormat="1" ht="26.4">
      <c r="A101" s="242">
        <v>9017110</v>
      </c>
      <c r="B101" s="250" t="s">
        <v>142</v>
      </c>
      <c r="C101" s="251"/>
      <c r="D101" s="238" t="s">
        <v>119</v>
      </c>
      <c r="E101" s="237"/>
      <c r="F101" s="238">
        <v>1.25</v>
      </c>
      <c r="G101" s="239">
        <f t="shared" si="6"/>
        <v>0</v>
      </c>
      <c r="H101" s="240"/>
      <c r="I101" s="241">
        <f t="shared" si="7"/>
        <v>0</v>
      </c>
      <c r="J101" s="248"/>
    </row>
    <row r="102" spans="1:10" s="249" customFormat="1" ht="26.4">
      <c r="A102" s="242">
        <v>9017200</v>
      </c>
      <c r="B102" s="250" t="s">
        <v>143</v>
      </c>
      <c r="C102" s="251"/>
      <c r="D102" s="238" t="s">
        <v>119</v>
      </c>
      <c r="E102" s="237"/>
      <c r="F102" s="238">
        <v>3</v>
      </c>
      <c r="G102" s="239">
        <f t="shared" si="6"/>
        <v>0</v>
      </c>
      <c r="H102" s="240"/>
      <c r="I102" s="241">
        <f t="shared" si="7"/>
        <v>0</v>
      </c>
      <c r="J102" s="248"/>
    </row>
    <row r="103" spans="1:10" s="249" customFormat="1" ht="26.4">
      <c r="A103" s="242">
        <v>9017201</v>
      </c>
      <c r="B103" s="250" t="s">
        <v>144</v>
      </c>
      <c r="C103" s="251"/>
      <c r="D103" s="238" t="s">
        <v>119</v>
      </c>
      <c r="E103" s="237"/>
      <c r="F103" s="238">
        <v>2.8</v>
      </c>
      <c r="G103" s="239">
        <f t="shared" si="6"/>
        <v>0</v>
      </c>
      <c r="H103" s="240"/>
      <c r="I103" s="241">
        <f t="shared" si="7"/>
        <v>0</v>
      </c>
      <c r="J103" s="248"/>
    </row>
    <row r="104" spans="1:10" s="249" customFormat="1" ht="26.4">
      <c r="A104" s="242">
        <v>9017202</v>
      </c>
      <c r="B104" s="250" t="s">
        <v>145</v>
      </c>
      <c r="C104" s="251"/>
      <c r="D104" s="238" t="s">
        <v>119</v>
      </c>
      <c r="E104" s="237"/>
      <c r="F104" s="238">
        <v>2.5</v>
      </c>
      <c r="G104" s="239">
        <f t="shared" si="6"/>
        <v>0</v>
      </c>
      <c r="H104" s="240"/>
      <c r="I104" s="241">
        <f t="shared" si="7"/>
        <v>0</v>
      </c>
      <c r="J104" s="248"/>
    </row>
    <row r="105" spans="1:10" s="249" customFormat="1" ht="26.4">
      <c r="A105" s="242">
        <v>9017203</v>
      </c>
      <c r="B105" s="250" t="s">
        <v>146</v>
      </c>
      <c r="C105" s="251"/>
      <c r="D105" s="238" t="s">
        <v>119</v>
      </c>
      <c r="E105" s="237"/>
      <c r="F105" s="238">
        <v>2.4</v>
      </c>
      <c r="G105" s="239">
        <f t="shared" si="6"/>
        <v>0</v>
      </c>
      <c r="H105" s="240"/>
      <c r="I105" s="241">
        <f t="shared" si="7"/>
        <v>0</v>
      </c>
      <c r="J105" s="248"/>
    </row>
    <row r="106" spans="1:10" s="249" customFormat="1" ht="26.4">
      <c r="A106" s="242">
        <v>9017204</v>
      </c>
      <c r="B106" s="250" t="s">
        <v>147</v>
      </c>
      <c r="C106" s="251"/>
      <c r="D106" s="238" t="s">
        <v>119</v>
      </c>
      <c r="E106" s="237"/>
      <c r="F106" s="238">
        <v>2.1</v>
      </c>
      <c r="G106" s="239">
        <f t="shared" si="6"/>
        <v>0</v>
      </c>
      <c r="H106" s="240"/>
      <c r="I106" s="241">
        <f t="shared" si="7"/>
        <v>0</v>
      </c>
      <c r="J106" s="248"/>
    </row>
    <row r="107" spans="1:10" s="249" customFormat="1" ht="26.4">
      <c r="A107" s="242">
        <v>9017206</v>
      </c>
      <c r="B107" s="250" t="s">
        <v>148</v>
      </c>
      <c r="C107" s="251"/>
      <c r="D107" s="238" t="s">
        <v>119</v>
      </c>
      <c r="E107" s="237"/>
      <c r="F107" s="238">
        <v>1.8</v>
      </c>
      <c r="G107" s="239">
        <f t="shared" si="6"/>
        <v>0</v>
      </c>
      <c r="H107" s="240"/>
      <c r="I107" s="241">
        <f t="shared" si="7"/>
        <v>0</v>
      </c>
      <c r="J107" s="248"/>
    </row>
    <row r="108" spans="1:10" s="249" customFormat="1" ht="26.4">
      <c r="A108" s="242">
        <v>9017208</v>
      </c>
      <c r="B108" s="250" t="s">
        <v>149</v>
      </c>
      <c r="C108" s="251"/>
      <c r="D108" s="238" t="s">
        <v>119</v>
      </c>
      <c r="E108" s="237"/>
      <c r="F108" s="238">
        <v>1.7</v>
      </c>
      <c r="G108" s="239">
        <f t="shared" si="6"/>
        <v>0</v>
      </c>
      <c r="H108" s="240"/>
      <c r="I108" s="241">
        <f t="shared" si="7"/>
        <v>0</v>
      </c>
      <c r="J108" s="248"/>
    </row>
    <row r="109" spans="1:10" s="249" customFormat="1" ht="60.6" customHeight="1">
      <c r="A109" s="242">
        <v>9017401</v>
      </c>
      <c r="B109" s="250" t="s">
        <v>150</v>
      </c>
      <c r="C109" s="251"/>
      <c r="D109" s="238" t="s">
        <v>119</v>
      </c>
      <c r="E109" s="237"/>
      <c r="F109" s="238">
        <v>4.4000000000000004</v>
      </c>
      <c r="G109" s="239">
        <f t="shared" si="6"/>
        <v>0</v>
      </c>
      <c r="H109" s="240"/>
      <c r="I109" s="241">
        <f t="shared" si="7"/>
        <v>0</v>
      </c>
      <c r="J109" s="248"/>
    </row>
    <row r="110" spans="1:10" s="249" customFormat="1" ht="58.8" customHeight="1">
      <c r="A110" s="242">
        <v>9017402</v>
      </c>
      <c r="B110" s="250" t="s">
        <v>151</v>
      </c>
      <c r="C110" s="251"/>
      <c r="D110" s="238" t="s">
        <v>119</v>
      </c>
      <c r="E110" s="237"/>
      <c r="F110" s="238">
        <v>3.3</v>
      </c>
      <c r="G110" s="239">
        <f t="shared" si="6"/>
        <v>0</v>
      </c>
      <c r="H110" s="240"/>
      <c r="I110" s="241">
        <f t="shared" si="7"/>
        <v>0</v>
      </c>
      <c r="J110" s="248"/>
    </row>
    <row r="111" spans="1:10" s="249" customFormat="1" ht="58.8" customHeight="1">
      <c r="A111" s="242">
        <v>9017403</v>
      </c>
      <c r="B111" s="250" t="s">
        <v>152</v>
      </c>
      <c r="C111" s="251"/>
      <c r="D111" s="238" t="s">
        <v>119</v>
      </c>
      <c r="E111" s="237"/>
      <c r="F111" s="238">
        <v>4.5</v>
      </c>
      <c r="G111" s="239">
        <f t="shared" si="6"/>
        <v>0</v>
      </c>
      <c r="H111" s="240"/>
      <c r="I111" s="241">
        <f t="shared" si="7"/>
        <v>0</v>
      </c>
      <c r="J111" s="248"/>
    </row>
    <row r="112" spans="1:10" s="249" customFormat="1" ht="58.8" customHeight="1">
      <c r="A112" s="242">
        <v>9017404</v>
      </c>
      <c r="B112" s="250" t="s">
        <v>153</v>
      </c>
      <c r="C112" s="251"/>
      <c r="D112" s="238" t="s">
        <v>119</v>
      </c>
      <c r="E112" s="237"/>
      <c r="F112" s="238">
        <v>2.5</v>
      </c>
      <c r="G112" s="239">
        <f t="shared" si="6"/>
        <v>0</v>
      </c>
      <c r="H112" s="240"/>
      <c r="I112" s="241">
        <f t="shared" si="7"/>
        <v>0</v>
      </c>
      <c r="J112" s="248"/>
    </row>
    <row r="113" spans="1:10" s="249" customFormat="1" ht="58.8" customHeight="1">
      <c r="A113" s="242">
        <v>9017405</v>
      </c>
      <c r="B113" s="250" t="s">
        <v>154</v>
      </c>
      <c r="C113" s="251"/>
      <c r="D113" s="238" t="s">
        <v>119</v>
      </c>
      <c r="E113" s="237"/>
      <c r="F113" s="238">
        <v>3.25</v>
      </c>
      <c r="G113" s="239">
        <f t="shared" si="6"/>
        <v>0</v>
      </c>
      <c r="H113" s="240"/>
      <c r="I113" s="241">
        <f t="shared" si="7"/>
        <v>0</v>
      </c>
      <c r="J113" s="248"/>
    </row>
    <row r="114" spans="1:10" s="249" customFormat="1" ht="58.8" customHeight="1">
      <c r="A114" s="242">
        <v>9017407</v>
      </c>
      <c r="B114" s="250" t="s">
        <v>159</v>
      </c>
      <c r="C114" s="251"/>
      <c r="D114" s="236" t="s">
        <v>119</v>
      </c>
      <c r="E114" s="237"/>
      <c r="F114" s="238">
        <v>2.25</v>
      </c>
      <c r="G114" s="239">
        <f t="shared" si="6"/>
        <v>0</v>
      </c>
      <c r="H114" s="240"/>
      <c r="I114" s="241">
        <f t="shared" si="7"/>
        <v>0</v>
      </c>
      <c r="J114" s="248"/>
    </row>
    <row r="115" spans="1:10" s="249" customFormat="1" ht="58.8" customHeight="1">
      <c r="A115" s="242">
        <v>9017408</v>
      </c>
      <c r="B115" s="250" t="s">
        <v>158</v>
      </c>
      <c r="C115" s="251"/>
      <c r="D115" s="236" t="s">
        <v>119</v>
      </c>
      <c r="E115" s="237"/>
      <c r="F115" s="238">
        <v>3</v>
      </c>
      <c r="G115" s="239">
        <f t="shared" si="6"/>
        <v>0</v>
      </c>
      <c r="H115" s="240"/>
      <c r="I115" s="241">
        <f t="shared" si="7"/>
        <v>0</v>
      </c>
      <c r="J115" s="248"/>
    </row>
    <row r="116" spans="1:10" s="249" customFormat="1" ht="58.8" customHeight="1">
      <c r="A116" s="242">
        <v>9017411</v>
      </c>
      <c r="B116" s="250" t="s">
        <v>157</v>
      </c>
      <c r="C116" s="251"/>
      <c r="D116" s="236" t="s">
        <v>119</v>
      </c>
      <c r="E116" s="237"/>
      <c r="F116" s="238">
        <v>5.75</v>
      </c>
      <c r="G116" s="239">
        <f t="shared" si="6"/>
        <v>0</v>
      </c>
      <c r="H116" s="240"/>
      <c r="I116" s="241">
        <f t="shared" si="7"/>
        <v>0</v>
      </c>
      <c r="J116" s="248"/>
    </row>
    <row r="117" spans="1:10" s="249" customFormat="1" ht="26.4">
      <c r="A117" s="242">
        <v>9018230</v>
      </c>
      <c r="B117" s="250" t="s">
        <v>155</v>
      </c>
      <c r="C117" s="251"/>
      <c r="D117" s="236" t="s">
        <v>97</v>
      </c>
      <c r="E117" s="237"/>
      <c r="F117" s="238">
        <v>838.75</v>
      </c>
      <c r="G117" s="239">
        <f t="shared" si="4"/>
        <v>0</v>
      </c>
      <c r="H117" s="240"/>
      <c r="I117" s="241">
        <f t="shared" si="5"/>
        <v>0</v>
      </c>
      <c r="J117" s="248"/>
    </row>
    <row r="118" spans="1:10" s="249" customFormat="1" ht="27" thickBot="1">
      <c r="A118" s="242">
        <v>9018245</v>
      </c>
      <c r="B118" s="250" t="s">
        <v>156</v>
      </c>
      <c r="C118" s="251"/>
      <c r="D118" s="236" t="s">
        <v>97</v>
      </c>
      <c r="E118" s="237"/>
      <c r="F118" s="238">
        <v>1010</v>
      </c>
      <c r="G118" s="239">
        <f t="shared" si="4"/>
        <v>0</v>
      </c>
      <c r="H118" s="240"/>
      <c r="I118" s="241">
        <f t="shared" si="5"/>
        <v>0</v>
      </c>
      <c r="J118" s="248"/>
    </row>
    <row r="119" spans="1:10" ht="27.75" customHeight="1" thickTop="1">
      <c r="B119" s="45"/>
      <c r="C119" s="144"/>
      <c r="D119" s="46"/>
      <c r="E119" s="91"/>
      <c r="F119" s="24" t="s">
        <v>160</v>
      </c>
      <c r="G119" s="43">
        <f>SUM(G57:G118)</f>
        <v>0</v>
      </c>
      <c r="H119" s="143"/>
      <c r="I119" s="257">
        <f>SUM(I57:I118)</f>
        <v>0</v>
      </c>
    </row>
    <row r="122" spans="1:10" ht="33.6" thickBot="1">
      <c r="A122" s="68" t="s">
        <v>161</v>
      </c>
    </row>
    <row r="123" spans="1:10" ht="58.5" customHeight="1" thickTop="1" thickBot="1">
      <c r="A123" s="19" t="s">
        <v>1</v>
      </c>
      <c r="B123" s="203" t="s">
        <v>2</v>
      </c>
      <c r="C123" s="204"/>
      <c r="D123" s="18" t="s">
        <v>8</v>
      </c>
      <c r="E123" s="18" t="s">
        <v>10</v>
      </c>
      <c r="F123" s="18" t="s">
        <v>7</v>
      </c>
      <c r="G123" s="18" t="s">
        <v>9</v>
      </c>
      <c r="H123" s="40" t="s">
        <v>43</v>
      </c>
      <c r="I123" s="41" t="s">
        <v>9</v>
      </c>
    </row>
    <row r="124" spans="1:10" ht="53.4" customHeight="1" thickTop="1">
      <c r="A124" s="233">
        <v>9019902</v>
      </c>
      <c r="B124" s="234" t="s">
        <v>163</v>
      </c>
      <c r="C124" s="235"/>
      <c r="D124" s="236" t="s">
        <v>97</v>
      </c>
      <c r="E124" s="237"/>
      <c r="F124" s="238">
        <v>1545</v>
      </c>
      <c r="G124" s="239">
        <f t="shared" ref="G124:G172" si="8">E124*F124</f>
        <v>0</v>
      </c>
      <c r="H124" s="240"/>
      <c r="I124" s="241">
        <f t="shared" ref="I124:I172" si="9">F124*H124</f>
        <v>0</v>
      </c>
      <c r="J124" s="159"/>
    </row>
    <row r="125" spans="1:10" ht="53.4" customHeight="1">
      <c r="A125" s="233">
        <v>9019902</v>
      </c>
      <c r="B125" s="234" t="s">
        <v>164</v>
      </c>
      <c r="C125" s="235"/>
      <c r="D125" s="236" t="s">
        <v>97</v>
      </c>
      <c r="E125" s="237"/>
      <c r="F125" s="238">
        <v>1295</v>
      </c>
      <c r="G125" s="239">
        <f t="shared" si="8"/>
        <v>0</v>
      </c>
      <c r="H125" s="240"/>
      <c r="I125" s="241">
        <f t="shared" si="9"/>
        <v>0</v>
      </c>
      <c r="J125" s="160"/>
    </row>
    <row r="126" spans="1:10" ht="53.4" customHeight="1">
      <c r="A126" s="233">
        <v>9019902</v>
      </c>
      <c r="B126" s="234" t="s">
        <v>165</v>
      </c>
      <c r="C126" s="235"/>
      <c r="D126" s="236" t="s">
        <v>97</v>
      </c>
      <c r="E126" s="237"/>
      <c r="F126" s="238">
        <v>2365</v>
      </c>
      <c r="G126" s="239">
        <f t="shared" si="8"/>
        <v>0</v>
      </c>
      <c r="H126" s="240"/>
      <c r="I126" s="241">
        <f t="shared" si="9"/>
        <v>0</v>
      </c>
      <c r="J126" s="161"/>
    </row>
    <row r="127" spans="1:10" ht="53.4" customHeight="1">
      <c r="A127" s="233">
        <v>9019902</v>
      </c>
      <c r="B127" s="234" t="s">
        <v>166</v>
      </c>
      <c r="C127" s="235"/>
      <c r="D127" s="236" t="s">
        <v>97</v>
      </c>
      <c r="E127" s="237"/>
      <c r="F127" s="238">
        <v>2260</v>
      </c>
      <c r="G127" s="239">
        <f t="shared" si="8"/>
        <v>0</v>
      </c>
      <c r="H127" s="240"/>
      <c r="I127" s="241">
        <f t="shared" si="9"/>
        <v>0</v>
      </c>
      <c r="J127" s="161"/>
    </row>
    <row r="128" spans="1:10" ht="53.4" customHeight="1">
      <c r="A128" s="233">
        <v>9019902</v>
      </c>
      <c r="B128" s="234" t="s">
        <v>167</v>
      </c>
      <c r="C128" s="235"/>
      <c r="D128" s="236" t="s">
        <v>97</v>
      </c>
      <c r="E128" s="237"/>
      <c r="F128" s="238">
        <v>2120</v>
      </c>
      <c r="G128" s="239">
        <f t="shared" si="8"/>
        <v>0</v>
      </c>
      <c r="H128" s="240"/>
      <c r="I128" s="241">
        <f t="shared" si="9"/>
        <v>0</v>
      </c>
      <c r="J128" s="161"/>
    </row>
    <row r="129" spans="1:10" ht="53.4" customHeight="1">
      <c r="A129" s="233">
        <v>9019902</v>
      </c>
      <c r="B129" s="234" t="s">
        <v>168</v>
      </c>
      <c r="C129" s="235"/>
      <c r="D129" s="236" t="s">
        <v>97</v>
      </c>
      <c r="E129" s="237"/>
      <c r="F129" s="238">
        <v>1940</v>
      </c>
      <c r="G129" s="239">
        <f t="shared" si="8"/>
        <v>0</v>
      </c>
      <c r="H129" s="240"/>
      <c r="I129" s="241">
        <f t="shared" si="9"/>
        <v>0</v>
      </c>
      <c r="J129" s="161"/>
    </row>
    <row r="130" spans="1:10" ht="53.4" customHeight="1">
      <c r="A130" s="233">
        <v>9019902</v>
      </c>
      <c r="B130" s="234" t="s">
        <v>169</v>
      </c>
      <c r="C130" s="235"/>
      <c r="D130" s="236" t="s">
        <v>97</v>
      </c>
      <c r="E130" s="237"/>
      <c r="F130" s="238">
        <v>1900.25</v>
      </c>
      <c r="G130" s="239">
        <f t="shared" si="8"/>
        <v>0</v>
      </c>
      <c r="H130" s="240"/>
      <c r="I130" s="241">
        <f t="shared" si="9"/>
        <v>0</v>
      </c>
      <c r="J130" s="161"/>
    </row>
    <row r="131" spans="1:10" ht="53.4" customHeight="1">
      <c r="A131" s="233">
        <v>9019902</v>
      </c>
      <c r="B131" s="234" t="s">
        <v>170</v>
      </c>
      <c r="C131" s="235"/>
      <c r="D131" s="236" t="s">
        <v>97</v>
      </c>
      <c r="E131" s="237"/>
      <c r="F131" s="238">
        <v>1505.5</v>
      </c>
      <c r="G131" s="239">
        <f t="shared" si="8"/>
        <v>0</v>
      </c>
      <c r="H131" s="240"/>
      <c r="I131" s="241">
        <f t="shared" si="9"/>
        <v>0</v>
      </c>
      <c r="J131" s="161"/>
    </row>
    <row r="132" spans="1:10" ht="53.4" customHeight="1">
      <c r="A132" s="233">
        <v>9019902</v>
      </c>
      <c r="B132" s="234" t="s">
        <v>171</v>
      </c>
      <c r="C132" s="235"/>
      <c r="D132" s="236" t="s">
        <v>97</v>
      </c>
      <c r="E132" s="237"/>
      <c r="F132" s="238">
        <v>1505.5</v>
      </c>
      <c r="G132" s="239">
        <f t="shared" si="8"/>
        <v>0</v>
      </c>
      <c r="H132" s="240"/>
      <c r="I132" s="241">
        <f t="shared" si="9"/>
        <v>0</v>
      </c>
      <c r="J132" s="161"/>
    </row>
    <row r="133" spans="1:10" ht="26.4">
      <c r="A133" s="233">
        <v>9019902</v>
      </c>
      <c r="B133" s="234" t="s">
        <v>172</v>
      </c>
      <c r="C133" s="235"/>
      <c r="D133" s="236" t="s">
        <v>97</v>
      </c>
      <c r="E133" s="237"/>
      <c r="F133" s="238">
        <v>271.25</v>
      </c>
      <c r="G133" s="239">
        <f t="shared" si="8"/>
        <v>0</v>
      </c>
      <c r="H133" s="240"/>
      <c r="I133" s="241">
        <f t="shared" si="9"/>
        <v>0</v>
      </c>
      <c r="J133" s="161"/>
    </row>
    <row r="134" spans="1:10" ht="26.4">
      <c r="A134" s="233">
        <v>9019902</v>
      </c>
      <c r="B134" s="234" t="s">
        <v>173</v>
      </c>
      <c r="C134" s="235"/>
      <c r="D134" s="236" t="s">
        <v>97</v>
      </c>
      <c r="E134" s="237"/>
      <c r="F134" s="238">
        <v>281.25</v>
      </c>
      <c r="G134" s="239">
        <f t="shared" si="8"/>
        <v>0</v>
      </c>
      <c r="H134" s="240"/>
      <c r="I134" s="241">
        <f t="shared" si="9"/>
        <v>0</v>
      </c>
      <c r="J134" s="161"/>
    </row>
    <row r="135" spans="1:10" ht="26.4">
      <c r="A135" s="233">
        <v>9019902</v>
      </c>
      <c r="B135" s="234" t="s">
        <v>174</v>
      </c>
      <c r="C135" s="235"/>
      <c r="D135" s="236" t="s">
        <v>97</v>
      </c>
      <c r="E135" s="237"/>
      <c r="F135" s="238">
        <v>301.25</v>
      </c>
      <c r="G135" s="239">
        <f t="shared" si="8"/>
        <v>0</v>
      </c>
      <c r="H135" s="240"/>
      <c r="I135" s="241">
        <f t="shared" si="9"/>
        <v>0</v>
      </c>
      <c r="J135" s="161"/>
    </row>
    <row r="136" spans="1:10" ht="26.4">
      <c r="A136" s="233">
        <v>9019902</v>
      </c>
      <c r="B136" s="234" t="s">
        <v>175</v>
      </c>
      <c r="C136" s="235"/>
      <c r="D136" s="236" t="s">
        <v>97</v>
      </c>
      <c r="E136" s="237"/>
      <c r="F136" s="238">
        <v>591.70000000000005</v>
      </c>
      <c r="G136" s="239">
        <f t="shared" si="8"/>
        <v>0</v>
      </c>
      <c r="H136" s="240"/>
      <c r="I136" s="241">
        <f t="shared" si="9"/>
        <v>0</v>
      </c>
      <c r="J136" s="161"/>
    </row>
    <row r="137" spans="1:10" ht="26.4">
      <c r="A137" s="233">
        <v>9019902</v>
      </c>
      <c r="B137" s="234" t="s">
        <v>176</v>
      </c>
      <c r="C137" s="235"/>
      <c r="D137" s="236" t="s">
        <v>97</v>
      </c>
      <c r="E137" s="237"/>
      <c r="F137" s="238">
        <v>611.70000000000005</v>
      </c>
      <c r="G137" s="239">
        <f t="shared" si="8"/>
        <v>0</v>
      </c>
      <c r="H137" s="240"/>
      <c r="I137" s="241">
        <f t="shared" si="9"/>
        <v>0</v>
      </c>
      <c r="J137" s="161"/>
    </row>
    <row r="138" spans="1:10" ht="26.4">
      <c r="A138" s="233">
        <v>9019902</v>
      </c>
      <c r="B138" s="234" t="s">
        <v>177</v>
      </c>
      <c r="C138" s="235"/>
      <c r="D138" s="236" t="s">
        <v>97</v>
      </c>
      <c r="E138" s="237"/>
      <c r="F138" s="238">
        <v>657</v>
      </c>
      <c r="G138" s="239">
        <f t="shared" si="8"/>
        <v>0</v>
      </c>
      <c r="H138" s="240"/>
      <c r="I138" s="241">
        <f t="shared" si="9"/>
        <v>0</v>
      </c>
      <c r="J138" s="161"/>
    </row>
    <row r="139" spans="1:10" ht="53.4" customHeight="1">
      <c r="A139" s="233">
        <v>9019902</v>
      </c>
      <c r="B139" s="234" t="s">
        <v>178</v>
      </c>
      <c r="C139" s="235"/>
      <c r="D139" s="236" t="s">
        <v>97</v>
      </c>
      <c r="E139" s="237"/>
      <c r="F139" s="238">
        <v>552.20000000000005</v>
      </c>
      <c r="G139" s="239">
        <f t="shared" si="8"/>
        <v>0</v>
      </c>
      <c r="H139" s="240"/>
      <c r="I139" s="241">
        <f t="shared" si="9"/>
        <v>0</v>
      </c>
      <c r="J139" s="161"/>
    </row>
    <row r="140" spans="1:10" ht="53.4" customHeight="1">
      <c r="A140" s="233">
        <v>9019902</v>
      </c>
      <c r="B140" s="234" t="s">
        <v>179</v>
      </c>
      <c r="C140" s="235"/>
      <c r="D140" s="236" t="s">
        <v>97</v>
      </c>
      <c r="E140" s="237"/>
      <c r="F140" s="238">
        <v>280.8</v>
      </c>
      <c r="G140" s="239">
        <f t="shared" si="8"/>
        <v>0</v>
      </c>
      <c r="H140" s="240"/>
      <c r="I140" s="241">
        <f t="shared" si="9"/>
        <v>0</v>
      </c>
      <c r="J140" s="162"/>
    </row>
    <row r="141" spans="1:10" ht="53.4" customHeight="1">
      <c r="A141" s="233">
        <v>9019902</v>
      </c>
      <c r="B141" s="234" t="s">
        <v>180</v>
      </c>
      <c r="C141" s="235"/>
      <c r="D141" s="236" t="s">
        <v>97</v>
      </c>
      <c r="E141" s="237"/>
      <c r="F141" s="238">
        <v>279.10000000000002</v>
      </c>
      <c r="G141" s="239">
        <f t="shared" si="8"/>
        <v>0</v>
      </c>
      <c r="H141" s="240"/>
      <c r="I141" s="241">
        <f t="shared" si="9"/>
        <v>0</v>
      </c>
      <c r="J141" s="163"/>
    </row>
    <row r="142" spans="1:10" ht="53.4" customHeight="1">
      <c r="A142" s="233">
        <v>9019902</v>
      </c>
      <c r="B142" s="234" t="s">
        <v>181</v>
      </c>
      <c r="C142" s="235"/>
      <c r="D142" s="236" t="s">
        <v>97</v>
      </c>
      <c r="E142" s="237"/>
      <c r="F142" s="238">
        <v>304.25</v>
      </c>
      <c r="G142" s="239">
        <f t="shared" si="8"/>
        <v>0</v>
      </c>
      <c r="H142" s="240"/>
      <c r="I142" s="241">
        <f t="shared" si="9"/>
        <v>0</v>
      </c>
      <c r="J142" s="164"/>
    </row>
    <row r="143" spans="1:10" ht="53.4" customHeight="1">
      <c r="A143" s="233">
        <v>9019902</v>
      </c>
      <c r="B143" s="234" t="s">
        <v>182</v>
      </c>
      <c r="C143" s="235"/>
      <c r="D143" s="236" t="s">
        <v>97</v>
      </c>
      <c r="E143" s="237"/>
      <c r="F143" s="238">
        <v>1098</v>
      </c>
      <c r="G143" s="239">
        <f t="shared" si="8"/>
        <v>0</v>
      </c>
      <c r="H143" s="240"/>
      <c r="I143" s="241">
        <f t="shared" si="9"/>
        <v>0</v>
      </c>
      <c r="J143" s="164"/>
    </row>
    <row r="144" spans="1:10" ht="53.4" customHeight="1">
      <c r="A144" s="233">
        <v>9019902</v>
      </c>
      <c r="B144" s="234" t="s">
        <v>183</v>
      </c>
      <c r="C144" s="235"/>
      <c r="D144" s="236" t="s">
        <v>97</v>
      </c>
      <c r="E144" s="237"/>
      <c r="F144" s="238">
        <v>55</v>
      </c>
      <c r="G144" s="239">
        <f t="shared" si="8"/>
        <v>0</v>
      </c>
      <c r="H144" s="240"/>
      <c r="I144" s="241">
        <f t="shared" si="9"/>
        <v>0</v>
      </c>
      <c r="J144" s="164"/>
    </row>
    <row r="145" spans="1:10" ht="53.4" customHeight="1">
      <c r="A145" s="233">
        <v>9019902</v>
      </c>
      <c r="B145" s="234" t="s">
        <v>184</v>
      </c>
      <c r="C145" s="235"/>
      <c r="D145" s="236" t="s">
        <v>97</v>
      </c>
      <c r="E145" s="237"/>
      <c r="F145" s="238">
        <v>58.3</v>
      </c>
      <c r="G145" s="239">
        <f t="shared" si="8"/>
        <v>0</v>
      </c>
      <c r="H145" s="240"/>
      <c r="I145" s="241">
        <f t="shared" si="9"/>
        <v>0</v>
      </c>
      <c r="J145" s="164"/>
    </row>
    <row r="146" spans="1:10" ht="53.4" customHeight="1">
      <c r="A146" s="233">
        <v>9019902</v>
      </c>
      <c r="B146" s="234" t="s">
        <v>185</v>
      </c>
      <c r="C146" s="235"/>
      <c r="D146" s="236" t="s">
        <v>97</v>
      </c>
      <c r="E146" s="237"/>
      <c r="F146" s="238">
        <v>58.5</v>
      </c>
      <c r="G146" s="239">
        <f t="shared" si="8"/>
        <v>0</v>
      </c>
      <c r="H146" s="240"/>
      <c r="I146" s="241">
        <f t="shared" si="9"/>
        <v>0</v>
      </c>
      <c r="J146" s="165"/>
    </row>
    <row r="147" spans="1:10" ht="53.4" customHeight="1">
      <c r="A147" s="233">
        <v>9019902</v>
      </c>
      <c r="B147" s="234" t="s">
        <v>186</v>
      </c>
      <c r="C147" s="235"/>
      <c r="D147" s="236" t="s">
        <v>97</v>
      </c>
      <c r="E147" s="237"/>
      <c r="F147" s="238">
        <v>110.75</v>
      </c>
      <c r="G147" s="239">
        <f t="shared" si="8"/>
        <v>0</v>
      </c>
      <c r="H147" s="240"/>
      <c r="I147" s="241">
        <f t="shared" si="9"/>
        <v>0</v>
      </c>
      <c r="J147" s="166"/>
    </row>
    <row r="148" spans="1:10" ht="53.4" customHeight="1">
      <c r="A148" s="233">
        <v>9019902</v>
      </c>
      <c r="B148" s="234" t="s">
        <v>187</v>
      </c>
      <c r="C148" s="235"/>
      <c r="D148" s="236" t="s">
        <v>97</v>
      </c>
      <c r="E148" s="237"/>
      <c r="F148" s="238">
        <v>3960</v>
      </c>
      <c r="G148" s="239">
        <f t="shared" si="8"/>
        <v>0</v>
      </c>
      <c r="H148" s="240"/>
      <c r="I148" s="241">
        <f t="shared" si="9"/>
        <v>0</v>
      </c>
      <c r="J148" s="167"/>
    </row>
    <row r="149" spans="1:10" ht="53.4" customHeight="1">
      <c r="A149" s="233">
        <v>9019902</v>
      </c>
      <c r="B149" s="234" t="s">
        <v>188</v>
      </c>
      <c r="C149" s="235"/>
      <c r="D149" s="236" t="s">
        <v>97</v>
      </c>
      <c r="E149" s="237"/>
      <c r="F149" s="238">
        <v>5058</v>
      </c>
      <c r="G149" s="239">
        <f t="shared" si="8"/>
        <v>0</v>
      </c>
      <c r="H149" s="240"/>
      <c r="I149" s="241">
        <f t="shared" si="9"/>
        <v>0</v>
      </c>
      <c r="J149" s="167"/>
    </row>
    <row r="150" spans="1:10" ht="53.4" customHeight="1">
      <c r="A150" s="233">
        <v>9019902</v>
      </c>
      <c r="B150" s="234" t="s">
        <v>189</v>
      </c>
      <c r="C150" s="235"/>
      <c r="D150" s="236" t="s">
        <v>97</v>
      </c>
      <c r="E150" s="237"/>
      <c r="F150" s="238">
        <v>1436.75</v>
      </c>
      <c r="G150" s="239">
        <f t="shared" si="8"/>
        <v>0</v>
      </c>
      <c r="H150" s="240"/>
      <c r="I150" s="241">
        <f t="shared" si="9"/>
        <v>0</v>
      </c>
      <c r="J150" s="167"/>
    </row>
    <row r="151" spans="1:10" ht="26.4">
      <c r="A151" s="233">
        <v>9019903</v>
      </c>
      <c r="B151" s="234" t="s">
        <v>190</v>
      </c>
      <c r="C151" s="235"/>
      <c r="D151" s="236" t="s">
        <v>119</v>
      </c>
      <c r="E151" s="237"/>
      <c r="F151" s="238">
        <v>3.1</v>
      </c>
      <c r="G151" s="239">
        <f t="shared" si="8"/>
        <v>0</v>
      </c>
      <c r="H151" s="240"/>
      <c r="I151" s="241">
        <f t="shared" si="9"/>
        <v>0</v>
      </c>
      <c r="J151" s="167"/>
    </row>
    <row r="152" spans="1:10" ht="26.4">
      <c r="A152" s="233">
        <v>9019903</v>
      </c>
      <c r="B152" s="234" t="s">
        <v>191</v>
      </c>
      <c r="C152" s="235"/>
      <c r="D152" s="236" t="s">
        <v>119</v>
      </c>
      <c r="E152" s="237"/>
      <c r="F152" s="238">
        <v>2.9</v>
      </c>
      <c r="G152" s="239">
        <f t="shared" si="8"/>
        <v>0</v>
      </c>
      <c r="H152" s="240"/>
      <c r="I152" s="241">
        <f t="shared" si="9"/>
        <v>0</v>
      </c>
      <c r="J152" s="167"/>
    </row>
    <row r="153" spans="1:10" ht="26.4">
      <c r="A153" s="233">
        <v>9019903</v>
      </c>
      <c r="B153" s="234" t="s">
        <v>192</v>
      </c>
      <c r="C153" s="235"/>
      <c r="D153" s="236" t="s">
        <v>119</v>
      </c>
      <c r="E153" s="237"/>
      <c r="F153" s="238">
        <v>2.7</v>
      </c>
      <c r="G153" s="239">
        <f t="shared" si="8"/>
        <v>0</v>
      </c>
      <c r="H153" s="240"/>
      <c r="I153" s="241">
        <f t="shared" si="9"/>
        <v>0</v>
      </c>
      <c r="J153" s="167"/>
    </row>
    <row r="154" spans="1:10" ht="26.4">
      <c r="A154" s="233">
        <v>9019903</v>
      </c>
      <c r="B154" s="234" t="s">
        <v>193</v>
      </c>
      <c r="C154" s="235"/>
      <c r="D154" s="236" t="s">
        <v>119</v>
      </c>
      <c r="E154" s="237"/>
      <c r="F154" s="238">
        <v>2.4</v>
      </c>
      <c r="G154" s="239">
        <f t="shared" si="8"/>
        <v>0</v>
      </c>
      <c r="H154" s="240"/>
      <c r="I154" s="241">
        <f t="shared" si="9"/>
        <v>0</v>
      </c>
      <c r="J154" s="167"/>
    </row>
    <row r="155" spans="1:10" ht="26.4">
      <c r="A155" s="233">
        <v>9019903</v>
      </c>
      <c r="B155" s="234" t="s">
        <v>194</v>
      </c>
      <c r="C155" s="235"/>
      <c r="D155" s="236" t="s">
        <v>119</v>
      </c>
      <c r="E155" s="237"/>
      <c r="F155" s="238">
        <v>2.2999999999999998</v>
      </c>
      <c r="G155" s="239">
        <f t="shared" si="8"/>
        <v>0</v>
      </c>
      <c r="H155" s="240"/>
      <c r="I155" s="241">
        <f t="shared" si="9"/>
        <v>0</v>
      </c>
      <c r="J155" s="167"/>
    </row>
    <row r="156" spans="1:10" ht="26.4">
      <c r="A156" s="233">
        <v>9019903</v>
      </c>
      <c r="B156" s="234" t="s">
        <v>195</v>
      </c>
      <c r="C156" s="235"/>
      <c r="D156" s="236" t="s">
        <v>119</v>
      </c>
      <c r="E156" s="237"/>
      <c r="F156" s="238">
        <v>2.2000000000000002</v>
      </c>
      <c r="G156" s="239">
        <f t="shared" si="8"/>
        <v>0</v>
      </c>
      <c r="H156" s="240"/>
      <c r="I156" s="241">
        <f t="shared" si="9"/>
        <v>0</v>
      </c>
      <c r="J156" s="167"/>
    </row>
    <row r="157" spans="1:10" ht="26.4">
      <c r="A157" s="233">
        <v>9019903</v>
      </c>
      <c r="B157" s="234" t="s">
        <v>196</v>
      </c>
      <c r="C157" s="235"/>
      <c r="D157" s="236" t="s">
        <v>119</v>
      </c>
      <c r="E157" s="237"/>
      <c r="F157" s="238">
        <v>2</v>
      </c>
      <c r="G157" s="239">
        <f t="shared" si="8"/>
        <v>0</v>
      </c>
      <c r="H157" s="240"/>
      <c r="I157" s="241">
        <f t="shared" si="9"/>
        <v>0</v>
      </c>
      <c r="J157" s="167"/>
    </row>
    <row r="158" spans="1:10" ht="53.4" customHeight="1">
      <c r="A158" s="233">
        <v>9019903</v>
      </c>
      <c r="B158" s="234" t="s">
        <v>197</v>
      </c>
      <c r="C158" s="235"/>
      <c r="D158" s="236" t="s">
        <v>119</v>
      </c>
      <c r="E158" s="237"/>
      <c r="F158" s="238">
        <v>1.9</v>
      </c>
      <c r="G158" s="239">
        <f t="shared" si="8"/>
        <v>0</v>
      </c>
      <c r="H158" s="240"/>
      <c r="I158" s="241">
        <f t="shared" si="9"/>
        <v>0</v>
      </c>
      <c r="J158" s="168"/>
    </row>
    <row r="159" spans="1:10" ht="28.2">
      <c r="A159" s="233">
        <v>9019903</v>
      </c>
      <c r="B159" s="234" t="s">
        <v>198</v>
      </c>
      <c r="C159" s="235"/>
      <c r="D159" s="236" t="s">
        <v>119</v>
      </c>
      <c r="E159" s="237"/>
      <c r="F159" s="238">
        <v>2.9</v>
      </c>
      <c r="G159" s="239">
        <f t="shared" si="8"/>
        <v>0</v>
      </c>
      <c r="H159" s="240"/>
      <c r="I159" s="241">
        <f t="shared" si="9"/>
        <v>0</v>
      </c>
      <c r="J159" s="169"/>
    </row>
    <row r="160" spans="1:10" ht="26.4">
      <c r="A160" s="233">
        <v>9019903</v>
      </c>
      <c r="B160" s="234" t="s">
        <v>199</v>
      </c>
      <c r="C160" s="235"/>
      <c r="D160" s="236" t="s">
        <v>119</v>
      </c>
      <c r="E160" s="237"/>
      <c r="F160" s="238">
        <v>2.8</v>
      </c>
      <c r="G160" s="239">
        <f t="shared" si="8"/>
        <v>0</v>
      </c>
      <c r="H160" s="240"/>
      <c r="I160" s="241">
        <f t="shared" si="9"/>
        <v>0</v>
      </c>
      <c r="J160" s="170"/>
    </row>
    <row r="161" spans="1:10" ht="26.4">
      <c r="A161" s="233">
        <v>9019903</v>
      </c>
      <c r="B161" s="234" t="s">
        <v>200</v>
      </c>
      <c r="C161" s="235"/>
      <c r="D161" s="236" t="s">
        <v>119</v>
      </c>
      <c r="E161" s="237"/>
      <c r="F161" s="238">
        <v>2.5</v>
      </c>
      <c r="G161" s="239">
        <f t="shared" si="8"/>
        <v>0</v>
      </c>
      <c r="H161" s="240"/>
      <c r="I161" s="241">
        <f t="shared" si="9"/>
        <v>0</v>
      </c>
      <c r="J161" s="170"/>
    </row>
    <row r="162" spans="1:10" ht="26.4">
      <c r="A162" s="233">
        <v>9019903</v>
      </c>
      <c r="B162" s="234" t="s">
        <v>201</v>
      </c>
      <c r="C162" s="235"/>
      <c r="D162" s="236" t="s">
        <v>119</v>
      </c>
      <c r="E162" s="237"/>
      <c r="F162" s="238">
        <v>3.2</v>
      </c>
      <c r="G162" s="239">
        <f t="shared" si="8"/>
        <v>0</v>
      </c>
      <c r="H162" s="240"/>
      <c r="I162" s="241">
        <f t="shared" si="9"/>
        <v>0</v>
      </c>
      <c r="J162" s="170"/>
    </row>
    <row r="163" spans="1:10" ht="26.4">
      <c r="A163" s="233">
        <v>9019903</v>
      </c>
      <c r="B163" s="234" t="s">
        <v>202</v>
      </c>
      <c r="C163" s="235"/>
      <c r="D163" s="236" t="s">
        <v>119</v>
      </c>
      <c r="E163" s="237"/>
      <c r="F163" s="238">
        <v>2.2999999999999998</v>
      </c>
      <c r="G163" s="239">
        <f t="shared" si="8"/>
        <v>0</v>
      </c>
      <c r="H163" s="240"/>
      <c r="I163" s="241">
        <f t="shared" si="9"/>
        <v>0</v>
      </c>
      <c r="J163" s="170"/>
    </row>
    <row r="164" spans="1:10" ht="26.4">
      <c r="A164" s="233">
        <v>9019903</v>
      </c>
      <c r="B164" s="234" t="s">
        <v>203</v>
      </c>
      <c r="C164" s="235"/>
      <c r="D164" s="236" t="s">
        <v>119</v>
      </c>
      <c r="E164" s="237"/>
      <c r="F164" s="238">
        <v>2</v>
      </c>
      <c r="G164" s="239">
        <f t="shared" si="8"/>
        <v>0</v>
      </c>
      <c r="H164" s="240"/>
      <c r="I164" s="241">
        <f t="shared" si="9"/>
        <v>0</v>
      </c>
      <c r="J164" s="170"/>
    </row>
    <row r="165" spans="1:10" ht="26.4">
      <c r="A165" s="233">
        <v>9019903</v>
      </c>
      <c r="B165" s="234" t="s">
        <v>204</v>
      </c>
      <c r="C165" s="235"/>
      <c r="D165" s="236" t="s">
        <v>119</v>
      </c>
      <c r="E165" s="237"/>
      <c r="F165" s="238">
        <v>1.9</v>
      </c>
      <c r="G165" s="239">
        <f t="shared" si="8"/>
        <v>0</v>
      </c>
      <c r="H165" s="240"/>
      <c r="I165" s="241">
        <f t="shared" si="9"/>
        <v>0</v>
      </c>
      <c r="J165" s="170"/>
    </row>
    <row r="166" spans="1:10" ht="53.4" customHeight="1">
      <c r="A166" s="233">
        <v>9019902</v>
      </c>
      <c r="B166" s="234" t="s">
        <v>205</v>
      </c>
      <c r="C166" s="235"/>
      <c r="D166" s="236" t="s">
        <v>97</v>
      </c>
      <c r="E166" s="237"/>
      <c r="F166" s="238">
        <v>1270</v>
      </c>
      <c r="G166" s="239">
        <f t="shared" si="8"/>
        <v>0</v>
      </c>
      <c r="H166" s="240"/>
      <c r="I166" s="241">
        <f t="shared" si="9"/>
        <v>0</v>
      </c>
      <c r="J166" s="170"/>
    </row>
    <row r="167" spans="1:10" ht="53.4" customHeight="1">
      <c r="A167" s="233">
        <v>9019902</v>
      </c>
      <c r="B167" s="234" t="s">
        <v>219</v>
      </c>
      <c r="C167" s="235"/>
      <c r="D167" s="236" t="s">
        <v>97</v>
      </c>
      <c r="E167" s="237"/>
      <c r="F167" s="238">
        <v>1490</v>
      </c>
      <c r="G167" s="239">
        <f t="shared" si="8"/>
        <v>0</v>
      </c>
      <c r="H167" s="240"/>
      <c r="I167" s="241">
        <f t="shared" si="9"/>
        <v>0</v>
      </c>
      <c r="J167" s="170"/>
    </row>
    <row r="168" spans="1:10" ht="53.4" customHeight="1">
      <c r="A168" s="233">
        <v>9019902</v>
      </c>
      <c r="B168" s="234" t="s">
        <v>206</v>
      </c>
      <c r="C168" s="235"/>
      <c r="D168" s="236" t="s">
        <v>97</v>
      </c>
      <c r="E168" s="237"/>
      <c r="F168" s="238">
        <v>3937.5</v>
      </c>
      <c r="G168" s="239">
        <f t="shared" si="8"/>
        <v>0</v>
      </c>
      <c r="H168" s="240"/>
      <c r="I168" s="241">
        <f t="shared" si="9"/>
        <v>0</v>
      </c>
      <c r="J168" s="170"/>
    </row>
    <row r="169" spans="1:10" ht="53.4" customHeight="1">
      <c r="A169" s="233">
        <v>9019902</v>
      </c>
      <c r="B169" s="234" t="s">
        <v>207</v>
      </c>
      <c r="C169" s="235"/>
      <c r="D169" s="236" t="s">
        <v>97</v>
      </c>
      <c r="E169" s="237"/>
      <c r="F169" s="238">
        <v>4341.5</v>
      </c>
      <c r="G169" s="239">
        <f t="shared" si="8"/>
        <v>0</v>
      </c>
      <c r="H169" s="240"/>
      <c r="I169" s="241">
        <f t="shared" si="9"/>
        <v>0</v>
      </c>
      <c r="J169" s="170"/>
    </row>
    <row r="170" spans="1:10" ht="53.4" customHeight="1">
      <c r="A170" s="233">
        <v>9019902</v>
      </c>
      <c r="B170" s="234" t="s">
        <v>208</v>
      </c>
      <c r="C170" s="235"/>
      <c r="D170" s="236" t="s">
        <v>97</v>
      </c>
      <c r="E170" s="237"/>
      <c r="F170" s="238">
        <v>5422.5</v>
      </c>
      <c r="G170" s="239">
        <f t="shared" si="8"/>
        <v>0</v>
      </c>
      <c r="H170" s="240"/>
      <c r="I170" s="241">
        <f t="shared" si="9"/>
        <v>0</v>
      </c>
      <c r="J170" s="170"/>
    </row>
    <row r="171" spans="1:10" ht="53.4" customHeight="1">
      <c r="A171" s="233">
        <v>9019902</v>
      </c>
      <c r="B171" s="234" t="s">
        <v>209</v>
      </c>
      <c r="C171" s="235"/>
      <c r="D171" s="236" t="s">
        <v>97</v>
      </c>
      <c r="E171" s="237"/>
      <c r="F171" s="238">
        <v>5422.5</v>
      </c>
      <c r="G171" s="239">
        <f t="shared" si="8"/>
        <v>0</v>
      </c>
      <c r="H171" s="240"/>
      <c r="I171" s="241">
        <f t="shared" si="9"/>
        <v>0</v>
      </c>
      <c r="J171" s="170"/>
    </row>
    <row r="172" spans="1:10" ht="53.4" customHeight="1">
      <c r="A172" s="233">
        <v>9019902</v>
      </c>
      <c r="B172" s="234" t="s">
        <v>210</v>
      </c>
      <c r="C172" s="235"/>
      <c r="D172" s="236" t="s">
        <v>97</v>
      </c>
      <c r="E172" s="237"/>
      <c r="F172" s="238">
        <v>5698.5</v>
      </c>
      <c r="G172" s="239">
        <f t="shared" si="8"/>
        <v>0</v>
      </c>
      <c r="H172" s="240"/>
      <c r="I172" s="241">
        <f t="shared" si="9"/>
        <v>0</v>
      </c>
      <c r="J172" s="171"/>
    </row>
    <row r="173" spans="1:10" ht="56.4" customHeight="1">
      <c r="A173" s="233">
        <v>9019902</v>
      </c>
      <c r="B173" s="234" t="s">
        <v>211</v>
      </c>
      <c r="C173" s="235"/>
      <c r="D173" s="236" t="s">
        <v>97</v>
      </c>
      <c r="E173" s="237"/>
      <c r="F173" s="238">
        <v>6802.5</v>
      </c>
      <c r="G173" s="239">
        <f t="shared" ref="G173:G176" si="10">E173*F173</f>
        <v>0</v>
      </c>
      <c r="H173" s="240"/>
      <c r="I173" s="241">
        <f t="shared" ref="I173:I176" si="11">F173*H173</f>
        <v>0</v>
      </c>
      <c r="J173" s="190"/>
    </row>
    <row r="174" spans="1:10" ht="53.4" customHeight="1">
      <c r="A174" s="233">
        <v>9019902</v>
      </c>
      <c r="B174" s="234" t="s">
        <v>212</v>
      </c>
      <c r="C174" s="235"/>
      <c r="D174" s="236" t="s">
        <v>97</v>
      </c>
      <c r="E174" s="237"/>
      <c r="F174" s="238">
        <v>8579.5</v>
      </c>
      <c r="G174" s="239">
        <f t="shared" si="10"/>
        <v>0</v>
      </c>
      <c r="H174" s="240"/>
      <c r="I174" s="241">
        <f t="shared" si="11"/>
        <v>0</v>
      </c>
      <c r="J174" s="171"/>
    </row>
    <row r="175" spans="1:10" ht="58.2" customHeight="1">
      <c r="A175" s="233">
        <v>9019902</v>
      </c>
      <c r="B175" s="234" t="s">
        <v>213</v>
      </c>
      <c r="C175" s="235"/>
      <c r="D175" s="236" t="s">
        <v>97</v>
      </c>
      <c r="E175" s="237"/>
      <c r="F175" s="238">
        <v>10963</v>
      </c>
      <c r="G175" s="239">
        <f t="shared" si="10"/>
        <v>0</v>
      </c>
      <c r="H175" s="240"/>
      <c r="I175" s="241">
        <f t="shared" si="11"/>
        <v>0</v>
      </c>
      <c r="J175" s="171"/>
    </row>
    <row r="176" spans="1:10" ht="27" thickBot="1">
      <c r="A176" s="242">
        <v>9019902</v>
      </c>
      <c r="B176" s="243" t="s">
        <v>214</v>
      </c>
      <c r="C176" s="244"/>
      <c r="D176" s="236" t="s">
        <v>97</v>
      </c>
      <c r="E176" s="237"/>
      <c r="F176" s="238">
        <v>150.5</v>
      </c>
      <c r="G176" s="239">
        <f t="shared" si="10"/>
        <v>0</v>
      </c>
      <c r="H176" s="240"/>
      <c r="I176" s="241">
        <f t="shared" si="11"/>
        <v>0</v>
      </c>
      <c r="J176" s="171"/>
    </row>
    <row r="177" spans="1:12" ht="27.75" customHeight="1" thickTop="1">
      <c r="A177" s="44"/>
      <c r="B177" s="45"/>
      <c r="C177" s="144"/>
      <c r="D177" s="46"/>
      <c r="E177" s="91"/>
      <c r="F177" s="47" t="s">
        <v>162</v>
      </c>
      <c r="G177" s="43">
        <f>SUM(G124:G176)</f>
        <v>0</v>
      </c>
      <c r="H177" s="143"/>
      <c r="I177" s="257">
        <f>SUM(I124:I176)</f>
        <v>0</v>
      </c>
    </row>
    <row r="179" spans="1:12" ht="24" customHeight="1" thickBot="1">
      <c r="A179" s="145"/>
      <c r="B179" s="92"/>
      <c r="C179" s="92"/>
      <c r="D179" s="92"/>
      <c r="E179" s="92"/>
      <c r="F179" s="146"/>
      <c r="G179" s="86"/>
      <c r="H179" s="54"/>
      <c r="I179" s="86"/>
    </row>
    <row r="180" spans="1:12" ht="71.400000000000006" customHeight="1" thickBot="1">
      <c r="A180" s="48"/>
      <c r="B180" s="92"/>
      <c r="C180" s="92"/>
      <c r="D180" s="92"/>
      <c r="E180" s="92"/>
      <c r="F180" s="147" t="s">
        <v>55</v>
      </c>
      <c r="G180" s="83">
        <f>G53+G119+G177</f>
        <v>0</v>
      </c>
      <c r="H180" s="84"/>
      <c r="I180" s="83">
        <f>I53+I119+I177</f>
        <v>0</v>
      </c>
      <c r="J180" s="208" t="s">
        <v>82</v>
      </c>
      <c r="K180" s="209"/>
    </row>
    <row r="181" spans="1:12" ht="17.399999999999999" customHeight="1">
      <c r="A181" s="48"/>
      <c r="B181" s="92"/>
      <c r="C181" s="92"/>
      <c r="D181" s="92"/>
      <c r="E181" s="92"/>
      <c r="F181" s="148"/>
      <c r="G181" s="67"/>
      <c r="H181" s="54"/>
      <c r="I181" s="67"/>
      <c r="J181" s="172"/>
      <c r="K181" s="149"/>
    </row>
    <row r="182" spans="1:12" ht="82.95" customHeight="1">
      <c r="A182" s="22"/>
      <c r="B182" s="174"/>
      <c r="C182" s="197" t="s">
        <v>51</v>
      </c>
      <c r="D182" s="197"/>
      <c r="E182" s="49" t="s">
        <v>55</v>
      </c>
      <c r="F182" s="61" t="s">
        <v>57</v>
      </c>
      <c r="G182" s="55" t="s">
        <v>58</v>
      </c>
      <c r="H182" s="50" t="s">
        <v>56</v>
      </c>
      <c r="I182" s="61" t="s">
        <v>59</v>
      </c>
    </row>
    <row r="183" spans="1:12" ht="27.6">
      <c r="A183" s="48"/>
      <c r="B183" s="174"/>
      <c r="C183" s="195" t="s">
        <v>52</v>
      </c>
      <c r="D183" s="196"/>
      <c r="E183" s="177"/>
      <c r="F183" s="178"/>
      <c r="G183" s="64">
        <f>E183*F183</f>
        <v>0</v>
      </c>
      <c r="H183" s="179"/>
      <c r="I183" s="75">
        <f>F183*H183</f>
        <v>0</v>
      </c>
      <c r="L183" s="150"/>
    </row>
    <row r="184" spans="1:12" ht="27.6">
      <c r="A184" s="48"/>
      <c r="B184" s="174"/>
      <c r="C184" s="195" t="s">
        <v>53</v>
      </c>
      <c r="D184" s="196"/>
      <c r="E184" s="177"/>
      <c r="F184" s="178"/>
      <c r="G184" s="64">
        <f t="shared" ref="G184:G185" si="12">E184*F184</f>
        <v>0</v>
      </c>
      <c r="H184" s="179"/>
      <c r="I184" s="75">
        <f t="shared" ref="I184:I185" si="13">F184*H184</f>
        <v>0</v>
      </c>
    </row>
    <row r="185" spans="1:12" ht="28.2" thickBot="1">
      <c r="A185" s="48"/>
      <c r="C185" s="195" t="s">
        <v>54</v>
      </c>
      <c r="D185" s="196"/>
      <c r="E185" s="177"/>
      <c r="F185" s="178"/>
      <c r="G185" s="64">
        <f t="shared" si="12"/>
        <v>0</v>
      </c>
      <c r="H185" s="179"/>
      <c r="I185" s="75">
        <f t="shared" si="13"/>
        <v>0</v>
      </c>
    </row>
    <row r="186" spans="1:12" ht="63.6" customHeight="1" thickBot="1">
      <c r="B186" s="4"/>
      <c r="C186" s="53"/>
      <c r="D186" s="9"/>
      <c r="E186" s="56"/>
      <c r="F186" s="57" t="s">
        <v>79</v>
      </c>
      <c r="G186" s="83">
        <f>SUM(G183:G185)</f>
        <v>0</v>
      </c>
      <c r="H186" s="82"/>
      <c r="I186" s="89">
        <f>SUM(I183:I185)</f>
        <v>0</v>
      </c>
      <c r="J186" s="208" t="s">
        <v>69</v>
      </c>
      <c r="K186" s="209"/>
    </row>
    <row r="187" spans="1:12" ht="27.75" customHeight="1" thickBot="1">
      <c r="A187" s="175" t="s">
        <v>70</v>
      </c>
      <c r="C187" s="176"/>
      <c r="D187" s="94"/>
    </row>
    <row r="188" spans="1:12" ht="27.75" customHeight="1" thickTop="1" thickBot="1">
      <c r="A188" s="19" t="s">
        <v>1</v>
      </c>
      <c r="B188" s="203" t="s">
        <v>2</v>
      </c>
      <c r="C188" s="204"/>
      <c r="D188" s="18" t="s">
        <v>8</v>
      </c>
      <c r="E188" s="18" t="s">
        <v>10</v>
      </c>
      <c r="F188" s="18" t="s">
        <v>87</v>
      </c>
      <c r="G188" s="18" t="s">
        <v>9</v>
      </c>
      <c r="H188" s="40" t="s">
        <v>43</v>
      </c>
      <c r="I188" s="41" t="s">
        <v>9</v>
      </c>
    </row>
    <row r="189" spans="1:12" ht="27.75" customHeight="1" thickTop="1">
      <c r="A189" s="182"/>
      <c r="B189" s="229"/>
      <c r="C189" s="230"/>
      <c r="D189" s="183"/>
      <c r="E189" s="101"/>
      <c r="F189" s="184"/>
      <c r="G189" s="85">
        <f t="shared" ref="G189:G198" si="14">E189*F189</f>
        <v>0</v>
      </c>
      <c r="H189" s="102"/>
      <c r="I189" s="65">
        <f t="shared" ref="I189:I198" si="15">F189*H189</f>
        <v>0</v>
      </c>
    </row>
    <row r="190" spans="1:12" ht="27.75" customHeight="1">
      <c r="A190" s="182"/>
      <c r="B190" s="231"/>
      <c r="C190" s="232"/>
      <c r="D190" s="183"/>
      <c r="E190" s="101"/>
      <c r="F190" s="184"/>
      <c r="G190" s="85">
        <f t="shared" si="14"/>
        <v>0</v>
      </c>
      <c r="H190" s="102"/>
      <c r="I190" s="65">
        <f t="shared" si="15"/>
        <v>0</v>
      </c>
    </row>
    <row r="191" spans="1:12" ht="27.75" customHeight="1">
      <c r="A191" s="182"/>
      <c r="B191" s="231"/>
      <c r="C191" s="232"/>
      <c r="D191" s="183"/>
      <c r="E191" s="101"/>
      <c r="F191" s="184"/>
      <c r="G191" s="85">
        <f t="shared" si="14"/>
        <v>0</v>
      </c>
      <c r="H191" s="102"/>
      <c r="I191" s="65">
        <f t="shared" si="15"/>
        <v>0</v>
      </c>
    </row>
    <row r="192" spans="1:12" ht="27.75" customHeight="1">
      <c r="A192" s="182"/>
      <c r="B192" s="231"/>
      <c r="C192" s="232"/>
      <c r="D192" s="183"/>
      <c r="E192" s="101"/>
      <c r="F192" s="184"/>
      <c r="G192" s="85">
        <f t="shared" si="14"/>
        <v>0</v>
      </c>
      <c r="H192" s="102"/>
      <c r="I192" s="65">
        <f t="shared" si="15"/>
        <v>0</v>
      </c>
    </row>
    <row r="193" spans="1:11" ht="27.75" customHeight="1">
      <c r="A193" s="182"/>
      <c r="B193" s="229"/>
      <c r="C193" s="230"/>
      <c r="D193" s="183"/>
      <c r="E193" s="101"/>
      <c r="F193" s="184"/>
      <c r="G193" s="85">
        <f t="shared" si="14"/>
        <v>0</v>
      </c>
      <c r="H193" s="102"/>
      <c r="I193" s="65">
        <f t="shared" si="15"/>
        <v>0</v>
      </c>
    </row>
    <row r="194" spans="1:11" ht="27.75" customHeight="1">
      <c r="A194" s="182"/>
      <c r="B194" s="229"/>
      <c r="C194" s="230"/>
      <c r="D194" s="183"/>
      <c r="E194" s="101"/>
      <c r="F194" s="184"/>
      <c r="G194" s="85">
        <f t="shared" si="14"/>
        <v>0</v>
      </c>
      <c r="H194" s="102"/>
      <c r="I194" s="65">
        <f t="shared" si="15"/>
        <v>0</v>
      </c>
    </row>
    <row r="195" spans="1:11" ht="27.75" customHeight="1">
      <c r="A195" s="182"/>
      <c r="B195" s="229"/>
      <c r="C195" s="230"/>
      <c r="D195" s="183"/>
      <c r="E195" s="101"/>
      <c r="F195" s="184"/>
      <c r="G195" s="85">
        <f t="shared" si="14"/>
        <v>0</v>
      </c>
      <c r="H195" s="102"/>
      <c r="I195" s="65">
        <f t="shared" si="15"/>
        <v>0</v>
      </c>
    </row>
    <row r="196" spans="1:11" ht="27.75" customHeight="1">
      <c r="A196" s="182"/>
      <c r="B196" s="231"/>
      <c r="C196" s="232"/>
      <c r="D196" s="183"/>
      <c r="E196" s="101"/>
      <c r="F196" s="184"/>
      <c r="G196" s="85">
        <f t="shared" si="14"/>
        <v>0</v>
      </c>
      <c r="H196" s="102"/>
      <c r="I196" s="65">
        <f t="shared" si="15"/>
        <v>0</v>
      </c>
    </row>
    <row r="197" spans="1:11" ht="27.75" customHeight="1">
      <c r="A197" s="182"/>
      <c r="B197" s="231"/>
      <c r="C197" s="232"/>
      <c r="D197" s="183"/>
      <c r="E197" s="101"/>
      <c r="F197" s="184"/>
      <c r="G197" s="85">
        <f t="shared" si="14"/>
        <v>0</v>
      </c>
      <c r="H197" s="102"/>
      <c r="I197" s="65">
        <f t="shared" si="15"/>
        <v>0</v>
      </c>
    </row>
    <row r="198" spans="1:11" ht="27.75" customHeight="1" thickBot="1">
      <c r="A198" s="182"/>
      <c r="B198" s="231"/>
      <c r="C198" s="232"/>
      <c r="D198" s="183"/>
      <c r="E198" s="101"/>
      <c r="F198" s="184"/>
      <c r="G198" s="85">
        <f t="shared" si="14"/>
        <v>0</v>
      </c>
      <c r="H198" s="103"/>
      <c r="I198" s="66">
        <f t="shared" si="15"/>
        <v>0</v>
      </c>
    </row>
    <row r="199" spans="1:11" ht="60.75" customHeight="1" thickBot="1">
      <c r="A199" s="44"/>
      <c r="B199" s="45"/>
      <c r="C199" s="144"/>
      <c r="D199" s="46"/>
      <c r="E199" s="56"/>
      <c r="F199" s="57" t="s">
        <v>72</v>
      </c>
      <c r="G199" s="83">
        <f>SUM(G189:G198)</f>
        <v>0</v>
      </c>
      <c r="H199" s="143"/>
      <c r="I199" s="88">
        <f>SUM(I189:I198)</f>
        <v>0</v>
      </c>
      <c r="J199" s="201" t="s">
        <v>80</v>
      </c>
      <c r="K199" s="201"/>
    </row>
    <row r="200" spans="1:11" ht="31.2" customHeight="1">
      <c r="E200" s="58"/>
      <c r="F200" s="151"/>
    </row>
    <row r="201" spans="1:11" ht="28.2">
      <c r="B201" s="200" t="s">
        <v>44</v>
      </c>
      <c r="C201" s="200"/>
      <c r="D201" s="152"/>
      <c r="E201" s="59"/>
      <c r="F201" s="153"/>
      <c r="G201" s="49"/>
      <c r="H201" s="50"/>
      <c r="I201" s="51"/>
    </row>
    <row r="202" spans="1:11" ht="27.6">
      <c r="B202" s="205" t="s">
        <v>216</v>
      </c>
      <c r="C202" s="206"/>
      <c r="D202" s="52" t="s">
        <v>45</v>
      </c>
      <c r="E202" s="104"/>
      <c r="F202" s="60">
        <v>1000</v>
      </c>
      <c r="G202" s="64">
        <f>E202*F202</f>
        <v>0</v>
      </c>
      <c r="H202" s="105"/>
      <c r="I202" s="75">
        <f>F202*H202</f>
        <v>0</v>
      </c>
    </row>
    <row r="203" spans="1:11" ht="27.6">
      <c r="B203" s="205" t="s">
        <v>215</v>
      </c>
      <c r="C203" s="206"/>
      <c r="D203" s="52" t="s">
        <v>45</v>
      </c>
      <c r="E203" s="104"/>
      <c r="F203" s="60">
        <v>1000</v>
      </c>
      <c r="G203" s="64">
        <f>E203*F203</f>
        <v>0</v>
      </c>
      <c r="H203" s="105"/>
      <c r="I203" s="75">
        <f>F203*H203</f>
        <v>0</v>
      </c>
    </row>
    <row r="204" spans="1:11" ht="27.6">
      <c r="B204" s="154"/>
      <c r="C204" s="155" t="s">
        <v>46</v>
      </c>
      <c r="D204" s="52" t="s">
        <v>47</v>
      </c>
      <c r="E204" s="104"/>
      <c r="F204" s="60">
        <v>1000</v>
      </c>
      <c r="G204" s="64">
        <f>E204*F204</f>
        <v>0</v>
      </c>
      <c r="H204" s="105"/>
      <c r="I204" s="75">
        <f>F204*H204</f>
        <v>0</v>
      </c>
    </row>
    <row r="205" spans="1:11" ht="27.6">
      <c r="B205" s="192"/>
      <c r="C205" s="193" t="s">
        <v>217</v>
      </c>
      <c r="D205" s="52" t="s">
        <v>48</v>
      </c>
      <c r="E205" s="104"/>
      <c r="F205" s="60">
        <v>250</v>
      </c>
      <c r="G205" s="64">
        <f>E205*F205</f>
        <v>0</v>
      </c>
      <c r="H205" s="105"/>
      <c r="I205" s="75">
        <f>F205*H205</f>
        <v>0</v>
      </c>
    </row>
    <row r="206" spans="1:11" ht="28.2" thickBot="1">
      <c r="B206" s="131"/>
      <c r="C206" s="132" t="s">
        <v>218</v>
      </c>
      <c r="D206" s="52" t="s">
        <v>48</v>
      </c>
      <c r="E206" s="104"/>
      <c r="F206" s="60">
        <v>250</v>
      </c>
      <c r="G206" s="64">
        <f>E206*F206</f>
        <v>0</v>
      </c>
      <c r="H206" s="105"/>
      <c r="I206" s="75">
        <f>F206*H206</f>
        <v>0</v>
      </c>
    </row>
    <row r="207" spans="1:11" ht="64.95" customHeight="1" thickBot="1">
      <c r="B207" s="4"/>
      <c r="C207" s="53"/>
      <c r="D207" s="9"/>
      <c r="E207" s="56"/>
      <c r="F207" s="57" t="s">
        <v>49</v>
      </c>
      <c r="G207" s="83">
        <f>SUM(G202:G206)</f>
        <v>0</v>
      </c>
      <c r="H207" s="82"/>
      <c r="I207" s="89">
        <f>SUM(I202:I206)</f>
        <v>0</v>
      </c>
      <c r="J207" s="201" t="s">
        <v>73</v>
      </c>
      <c r="K207" s="201"/>
    </row>
    <row r="208" spans="1:11" ht="28.8" thickBot="1">
      <c r="B208" s="4"/>
      <c r="C208" s="13"/>
      <c r="D208" s="9"/>
      <c r="E208" s="12"/>
      <c r="F208" s="14"/>
      <c r="G208" s="73"/>
      <c r="H208" s="54"/>
      <c r="I208" s="90"/>
    </row>
    <row r="209" spans="2:11" ht="73.95" customHeight="1" thickTop="1" thickBot="1">
      <c r="B209" s="4"/>
      <c r="C209" s="16"/>
      <c r="D209" s="17"/>
      <c r="E209" s="207" t="s">
        <v>50</v>
      </c>
      <c r="F209" s="207"/>
      <c r="G209" s="194">
        <f>G186+G199-G207</f>
        <v>0</v>
      </c>
      <c r="H209" s="74"/>
      <c r="I209" s="194">
        <f>I186+I199-I207</f>
        <v>0</v>
      </c>
      <c r="J209" s="202" t="s">
        <v>69</v>
      </c>
      <c r="K209" s="202"/>
    </row>
    <row r="210" spans="2:11" ht="18" thickTop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spans="1:9" ht="25.5" customHeight="1"/>
    <row r="242" spans="1:9" ht="25.5" customHeight="1"/>
    <row r="243" spans="1:9" ht="25.5" customHeight="1"/>
    <row r="244" spans="1:9" ht="25.5" customHeight="1"/>
    <row r="245" spans="1:9" ht="25.5" customHeight="1"/>
    <row r="246" spans="1:9" ht="25.5" customHeight="1"/>
    <row r="247" spans="1:9" ht="25.5" customHeight="1"/>
    <row r="248" spans="1:9" ht="25.5" customHeight="1"/>
    <row r="249" spans="1:9" ht="25.5" customHeight="1"/>
    <row r="250" spans="1:9" ht="25.5" customHeight="1"/>
    <row r="251" spans="1:9" ht="25.5" customHeight="1"/>
    <row r="252" spans="1:9" ht="25.5" customHeight="1"/>
    <row r="253" spans="1:9" ht="25.5" customHeight="1"/>
    <row r="254" spans="1:9" ht="25.5" customHeight="1"/>
    <row r="255" spans="1:9" ht="25.5" customHeight="1"/>
    <row r="256" spans="1:9" ht="25.5" customHeight="1">
      <c r="A256" s="4"/>
      <c r="B256" s="4"/>
      <c r="C256" s="4"/>
      <c r="D256" s="13"/>
      <c r="E256" s="9"/>
      <c r="F256" s="12"/>
      <c r="G256" s="14"/>
      <c r="H256" s="15"/>
      <c r="I256" s="126"/>
    </row>
    <row r="257" spans="1:9" ht="25.5" customHeight="1">
      <c r="A257" s="4"/>
      <c r="B257" s="4"/>
      <c r="C257" s="4"/>
      <c r="D257" s="13"/>
      <c r="E257" s="9"/>
      <c r="F257" s="12"/>
      <c r="G257" s="14"/>
      <c r="H257" s="15"/>
      <c r="I257" s="126"/>
    </row>
    <row r="258" spans="1:9" ht="25.5" customHeight="1">
      <c r="A258" s="4"/>
      <c r="B258" s="4"/>
      <c r="C258" s="4"/>
      <c r="D258" s="13"/>
      <c r="E258" s="9"/>
      <c r="F258" s="12"/>
      <c r="G258" s="14"/>
      <c r="H258" s="15"/>
      <c r="I258" s="126"/>
    </row>
    <row r="259" spans="1:9" ht="25.5" customHeight="1">
      <c r="A259" s="4"/>
      <c r="B259" s="4"/>
      <c r="C259" s="4"/>
      <c r="D259" s="13"/>
      <c r="E259" s="9"/>
      <c r="F259" s="12"/>
      <c r="G259" s="14"/>
      <c r="H259" s="15"/>
      <c r="I259" s="126"/>
    </row>
    <row r="260" spans="1:9" ht="25.5" customHeight="1">
      <c r="A260" s="4"/>
      <c r="B260" s="4"/>
      <c r="C260" s="4"/>
      <c r="D260" s="13"/>
      <c r="E260" s="9"/>
      <c r="F260" s="12"/>
      <c r="G260" s="14"/>
      <c r="H260" s="15"/>
      <c r="I260" s="126"/>
    </row>
    <row r="261" spans="1:9" ht="25.5" customHeight="1">
      <c r="A261" s="4"/>
      <c r="B261" s="4"/>
      <c r="C261" s="4"/>
      <c r="D261" s="13"/>
      <c r="E261" s="9"/>
      <c r="F261" s="12"/>
      <c r="G261" s="14"/>
      <c r="H261" s="15"/>
      <c r="I261" s="126"/>
    </row>
    <row r="262" spans="1:9" ht="25.5" customHeight="1">
      <c r="A262" s="4"/>
      <c r="B262" s="4"/>
      <c r="C262" s="4"/>
      <c r="D262" s="13"/>
      <c r="E262" s="9"/>
      <c r="F262" s="12"/>
      <c r="G262" s="14"/>
      <c r="H262" s="15"/>
      <c r="I262" s="126"/>
    </row>
    <row r="263" spans="1:9" ht="25.5" customHeight="1">
      <c r="A263" s="4"/>
      <c r="B263" s="4"/>
      <c r="C263" s="4"/>
      <c r="D263" s="13"/>
      <c r="E263" s="9"/>
      <c r="F263" s="12"/>
      <c r="G263" s="14"/>
      <c r="H263" s="15"/>
      <c r="I263" s="126"/>
    </row>
    <row r="264" spans="1:9" ht="25.5" customHeight="1">
      <c r="A264" s="4"/>
      <c r="B264" s="4"/>
      <c r="C264" s="4"/>
      <c r="D264" s="13"/>
      <c r="E264" s="9"/>
      <c r="F264" s="12"/>
      <c r="G264" s="14"/>
      <c r="H264" s="15"/>
      <c r="I264" s="126"/>
    </row>
    <row r="265" spans="1:9" ht="25.5" customHeight="1">
      <c r="A265" s="4"/>
      <c r="B265" s="4"/>
      <c r="C265" s="4"/>
      <c r="D265" s="13"/>
      <c r="E265" s="9"/>
      <c r="F265" s="12"/>
      <c r="G265" s="14"/>
      <c r="H265" s="15"/>
      <c r="I265" s="126"/>
    </row>
    <row r="266" spans="1:9" ht="25.5" customHeight="1">
      <c r="A266" s="4"/>
      <c r="B266" s="4"/>
      <c r="C266" s="4"/>
      <c r="D266" s="13"/>
      <c r="E266" s="9"/>
      <c r="F266" s="12"/>
      <c r="G266" s="14"/>
      <c r="H266" s="15"/>
      <c r="I266" s="126"/>
    </row>
    <row r="267" spans="1:9" ht="25.5" customHeight="1">
      <c r="A267" s="4"/>
      <c r="B267" s="4"/>
      <c r="C267" s="4"/>
      <c r="D267" s="13"/>
      <c r="E267" s="9"/>
      <c r="F267" s="12"/>
      <c r="G267" s="14"/>
      <c r="H267" s="15"/>
      <c r="I267" s="126"/>
    </row>
    <row r="268" spans="1:9" ht="25.5" customHeight="1">
      <c r="A268" s="4"/>
      <c r="B268" s="4"/>
      <c r="C268" s="4"/>
      <c r="D268" s="13"/>
      <c r="E268" s="9"/>
      <c r="F268" s="12"/>
      <c r="G268" s="14"/>
      <c r="H268" s="15"/>
      <c r="I268" s="126"/>
    </row>
    <row r="269" spans="1:9" ht="25.5" customHeight="1">
      <c r="A269" s="4"/>
      <c r="B269" s="4"/>
      <c r="C269" s="4"/>
      <c r="D269" s="13"/>
      <c r="E269" s="9"/>
      <c r="F269" s="12"/>
      <c r="G269" s="14"/>
      <c r="H269" s="15"/>
      <c r="I269" s="126"/>
    </row>
    <row r="270" spans="1:9" ht="25.5" customHeight="1">
      <c r="A270" s="4"/>
      <c r="B270" s="4"/>
      <c r="C270" s="4"/>
      <c r="D270" s="13"/>
      <c r="E270" s="9"/>
      <c r="F270" s="12"/>
      <c r="G270" s="14"/>
      <c r="H270" s="15"/>
      <c r="I270" s="126"/>
    </row>
    <row r="271" spans="1:9" ht="25.5" customHeight="1">
      <c r="A271" s="4"/>
      <c r="B271" s="4"/>
      <c r="C271" s="4"/>
      <c r="D271" s="13"/>
      <c r="E271" s="9"/>
      <c r="I271" s="126"/>
    </row>
    <row r="272" spans="1:9" ht="25.5" customHeight="1">
      <c r="A272" s="4"/>
      <c r="B272" s="4"/>
      <c r="C272" s="4"/>
      <c r="D272" s="13"/>
      <c r="E272" s="9"/>
      <c r="I272" s="126"/>
    </row>
    <row r="273" spans="1:9" ht="25.5" customHeight="1">
      <c r="A273" s="4"/>
      <c r="B273" s="4"/>
      <c r="C273" s="4"/>
      <c r="D273" s="13"/>
      <c r="E273" s="9"/>
      <c r="I273" s="126"/>
    </row>
    <row r="274" spans="1:9" ht="25.5" customHeight="1">
      <c r="A274" s="4"/>
      <c r="B274" s="4"/>
      <c r="C274" s="4"/>
      <c r="D274" s="13"/>
      <c r="E274" s="9"/>
      <c r="I274" s="126"/>
    </row>
    <row r="275" spans="1:9" ht="25.5" customHeight="1">
      <c r="A275" s="4"/>
      <c r="B275" s="4"/>
      <c r="C275" s="4"/>
      <c r="D275" s="13"/>
      <c r="E275" s="9"/>
      <c r="I275" s="126"/>
    </row>
    <row r="276" spans="1:9" ht="25.5" customHeight="1">
      <c r="A276" s="4"/>
      <c r="B276" s="4"/>
      <c r="C276" s="4"/>
      <c r="D276" s="13"/>
      <c r="E276" s="9"/>
      <c r="I276" s="126"/>
    </row>
    <row r="277" spans="1:9" ht="25.5" customHeight="1">
      <c r="A277" s="4"/>
      <c r="B277" s="4"/>
      <c r="C277" s="4"/>
      <c r="D277" s="13"/>
      <c r="E277" s="9"/>
      <c r="F277" s="12"/>
      <c r="G277" s="14"/>
      <c r="H277" s="15"/>
      <c r="I277" s="126"/>
    </row>
    <row r="278" spans="1:9" ht="25.5" customHeight="1">
      <c r="A278" s="4"/>
      <c r="B278" s="4"/>
      <c r="C278" s="4"/>
      <c r="D278" s="13"/>
      <c r="E278" s="9"/>
      <c r="F278" s="12"/>
      <c r="G278" s="14"/>
      <c r="H278" s="15"/>
      <c r="I278" s="126"/>
    </row>
    <row r="279" spans="1:9" ht="25.5" customHeight="1">
      <c r="A279" s="4"/>
      <c r="B279" s="4"/>
      <c r="C279" s="4"/>
      <c r="D279" s="13"/>
      <c r="E279" s="9"/>
      <c r="F279" s="12"/>
      <c r="G279" s="14"/>
      <c r="H279" s="15"/>
      <c r="I279" s="126"/>
    </row>
    <row r="280" spans="1:9" ht="25.5" customHeight="1">
      <c r="A280" s="4"/>
      <c r="B280" s="4"/>
      <c r="C280" s="4"/>
      <c r="D280" s="13"/>
      <c r="E280" s="9"/>
      <c r="F280" s="12"/>
      <c r="G280" s="14"/>
      <c r="H280" s="15"/>
      <c r="I280" s="126"/>
    </row>
    <row r="281" spans="1:9" ht="25.5" customHeight="1">
      <c r="A281" s="4"/>
      <c r="B281" s="4"/>
      <c r="C281" s="4"/>
      <c r="D281" s="13"/>
      <c r="E281" s="9"/>
      <c r="F281" s="12"/>
      <c r="G281" s="14"/>
      <c r="H281" s="15"/>
      <c r="I281" s="126"/>
    </row>
    <row r="282" spans="1:9" ht="25.5" customHeight="1">
      <c r="A282" s="4"/>
      <c r="B282" s="4"/>
      <c r="C282" s="4"/>
      <c r="D282" s="13"/>
      <c r="E282" s="9"/>
      <c r="F282" s="12"/>
      <c r="G282" s="14"/>
      <c r="H282" s="15"/>
      <c r="I282" s="126"/>
    </row>
    <row r="283" spans="1:9" ht="25.5" customHeight="1">
      <c r="A283" s="4"/>
      <c r="B283" s="4"/>
      <c r="C283" s="4"/>
      <c r="D283" s="13"/>
      <c r="E283" s="9"/>
      <c r="F283" s="12"/>
      <c r="G283" s="14"/>
      <c r="H283" s="15"/>
      <c r="I283" s="126"/>
    </row>
    <row r="284" spans="1:9" ht="25.5" customHeight="1">
      <c r="A284" s="4"/>
      <c r="B284" s="4"/>
      <c r="C284" s="4"/>
      <c r="D284" s="13"/>
      <c r="E284" s="9"/>
      <c r="F284" s="12"/>
      <c r="G284" s="14"/>
      <c r="H284" s="15"/>
      <c r="I284" s="126"/>
    </row>
    <row r="285" spans="1:9" ht="25.5" customHeight="1">
      <c r="A285" s="4"/>
      <c r="B285" s="4"/>
      <c r="C285" s="4"/>
      <c r="D285" s="13"/>
      <c r="E285" s="9"/>
      <c r="F285" s="12"/>
      <c r="G285" s="14"/>
      <c r="H285" s="15"/>
      <c r="I285" s="126"/>
    </row>
    <row r="286" spans="1:9" ht="25.5" customHeight="1">
      <c r="A286" s="4"/>
      <c r="B286" s="4"/>
      <c r="C286" s="4"/>
      <c r="D286" s="13"/>
      <c r="E286" s="9"/>
      <c r="F286" s="12"/>
      <c r="G286" s="14"/>
      <c r="H286" s="15"/>
      <c r="I286" s="126"/>
    </row>
    <row r="287" spans="1:9" ht="25.5" customHeight="1">
      <c r="A287" s="4"/>
      <c r="B287" s="4"/>
      <c r="C287" s="4"/>
      <c r="D287" s="13"/>
      <c r="E287" s="9"/>
      <c r="F287" s="12"/>
      <c r="G287" s="14"/>
      <c r="H287" s="15"/>
      <c r="I287" s="126"/>
    </row>
    <row r="288" spans="1:9" ht="25.5" customHeight="1">
      <c r="A288" s="4"/>
      <c r="B288" s="4"/>
      <c r="C288" s="4"/>
      <c r="D288" s="13"/>
      <c r="E288" s="9"/>
      <c r="F288" s="12"/>
      <c r="G288" s="14"/>
      <c r="H288" s="15"/>
      <c r="I288" s="126"/>
    </row>
    <row r="289" spans="1:9" ht="25.5" customHeight="1">
      <c r="A289" s="4"/>
      <c r="B289" s="4"/>
      <c r="C289" s="4"/>
      <c r="D289" s="13"/>
      <c r="E289" s="9"/>
      <c r="F289" s="12"/>
      <c r="G289" s="14"/>
      <c r="H289" s="15"/>
      <c r="I289" s="126"/>
    </row>
    <row r="290" spans="1:9" ht="25.5" customHeight="1">
      <c r="A290" s="4"/>
      <c r="B290" s="4"/>
      <c r="C290" s="4"/>
      <c r="D290" s="13"/>
      <c r="E290" s="9"/>
      <c r="F290" s="12"/>
      <c r="G290" s="14"/>
      <c r="H290" s="15"/>
      <c r="I290" s="126"/>
    </row>
    <row r="291" spans="1:9" ht="25.5" customHeight="1">
      <c r="A291" s="4"/>
      <c r="B291" s="4"/>
      <c r="C291" s="4"/>
      <c r="D291" s="13"/>
      <c r="E291" s="9"/>
      <c r="F291" s="12"/>
      <c r="G291" s="14"/>
      <c r="H291" s="15"/>
      <c r="I291" s="126"/>
    </row>
    <row r="292" spans="1:9" ht="25.5" customHeight="1">
      <c r="A292" s="4"/>
      <c r="B292" s="4"/>
      <c r="C292" s="4"/>
      <c r="D292" s="13"/>
      <c r="E292" s="9"/>
      <c r="F292" s="12"/>
      <c r="G292" s="14"/>
      <c r="H292" s="15"/>
      <c r="I292" s="126"/>
    </row>
    <row r="293" spans="1:9" ht="25.5" customHeight="1">
      <c r="A293" s="4"/>
      <c r="B293" s="4"/>
      <c r="C293" s="4"/>
      <c r="D293" s="13"/>
      <c r="E293" s="9"/>
      <c r="F293" s="12"/>
      <c r="G293" s="14"/>
      <c r="H293" s="15"/>
      <c r="I293" s="126"/>
    </row>
    <row r="294" spans="1:9" ht="25.5" customHeight="1">
      <c r="A294" s="4"/>
      <c r="B294" s="4"/>
      <c r="C294" s="4"/>
      <c r="D294" s="13"/>
      <c r="E294" s="9"/>
      <c r="F294" s="12"/>
      <c r="G294" s="14"/>
      <c r="H294" s="15"/>
      <c r="I294" s="126"/>
    </row>
    <row r="295" spans="1:9" ht="25.5" customHeight="1">
      <c r="A295" s="4"/>
      <c r="B295" s="4"/>
      <c r="C295" s="4"/>
      <c r="D295" s="13"/>
      <c r="E295" s="9"/>
      <c r="F295" s="12"/>
      <c r="G295" s="14"/>
      <c r="H295" s="15"/>
      <c r="I295" s="126"/>
    </row>
    <row r="296" spans="1:9" ht="25.5" customHeight="1">
      <c r="A296" s="4"/>
      <c r="B296" s="4"/>
      <c r="C296" s="4"/>
      <c r="D296" s="13"/>
      <c r="E296" s="9"/>
      <c r="F296" s="12"/>
      <c r="G296" s="14"/>
      <c r="H296" s="15"/>
      <c r="I296" s="126"/>
    </row>
    <row r="297" spans="1:9" ht="25.5" customHeight="1">
      <c r="A297" s="4"/>
      <c r="B297" s="4"/>
      <c r="C297" s="4"/>
      <c r="D297" s="13"/>
      <c r="E297" s="9"/>
      <c r="F297" s="12"/>
      <c r="G297" s="14"/>
      <c r="H297" s="15"/>
      <c r="I297" s="126"/>
    </row>
    <row r="298" spans="1:9" ht="25.5" customHeight="1">
      <c r="A298" s="4"/>
      <c r="B298" s="4"/>
      <c r="C298" s="4"/>
      <c r="D298" s="13"/>
      <c r="E298" s="9"/>
      <c r="F298" s="12"/>
      <c r="G298" s="14"/>
      <c r="H298" s="15"/>
      <c r="I298" s="126"/>
    </row>
    <row r="299" spans="1:9" ht="25.5" customHeight="1">
      <c r="A299" s="4"/>
      <c r="B299" s="4"/>
      <c r="C299" s="4"/>
      <c r="D299" s="13"/>
      <c r="E299" s="9"/>
      <c r="F299" s="12"/>
      <c r="G299" s="14"/>
      <c r="H299" s="15"/>
      <c r="I299" s="126"/>
    </row>
    <row r="300" spans="1:9" ht="25.5" customHeight="1">
      <c r="A300" s="4"/>
      <c r="B300" s="4"/>
      <c r="C300" s="4"/>
      <c r="D300" s="13"/>
      <c r="E300" s="9"/>
      <c r="F300" s="12"/>
      <c r="G300" s="14"/>
      <c r="H300" s="15"/>
      <c r="I300" s="126"/>
    </row>
    <row r="301" spans="1:9" ht="25.5" customHeight="1">
      <c r="A301" s="4"/>
      <c r="B301" s="4"/>
      <c r="C301" s="4"/>
      <c r="D301" s="13"/>
      <c r="E301" s="9"/>
      <c r="I301" s="126"/>
    </row>
    <row r="302" spans="1:9" ht="25.5" customHeight="1">
      <c r="A302" s="4"/>
      <c r="B302" s="4"/>
      <c r="C302" s="4"/>
      <c r="D302" s="13"/>
      <c r="E302" s="9"/>
      <c r="I302" s="126"/>
    </row>
    <row r="303" spans="1:9" ht="25.5" customHeight="1">
      <c r="A303" s="4"/>
      <c r="B303" s="4"/>
      <c r="C303" s="4"/>
      <c r="D303" s="13"/>
      <c r="E303" s="9"/>
      <c r="I303" s="126"/>
    </row>
    <row r="304" spans="1:9" ht="25.5" customHeight="1">
      <c r="A304" s="4"/>
      <c r="B304" s="4"/>
      <c r="C304" s="4"/>
      <c r="D304" s="13"/>
      <c r="E304" s="9"/>
      <c r="I304" s="126"/>
    </row>
    <row r="305" spans="1:9" ht="25.5" customHeight="1">
      <c r="A305" s="4"/>
      <c r="B305" s="4"/>
      <c r="C305" s="4"/>
      <c r="D305" s="13"/>
      <c r="E305" s="9"/>
      <c r="I305" s="126"/>
    </row>
    <row r="306" spans="1:9" ht="25.5" customHeight="1">
      <c r="A306" s="4"/>
      <c r="B306" s="4"/>
      <c r="C306" s="4"/>
      <c r="D306" s="13"/>
      <c r="E306" s="9"/>
      <c r="I306" s="126"/>
    </row>
    <row r="307" spans="1:9" ht="25.5" customHeight="1">
      <c r="A307" s="4"/>
      <c r="B307" s="4"/>
      <c r="C307" s="4"/>
      <c r="D307" s="13"/>
      <c r="E307" s="9"/>
      <c r="F307" s="12"/>
      <c r="G307" s="14"/>
      <c r="H307" s="15"/>
      <c r="I307" s="126"/>
    </row>
    <row r="308" spans="1:9" ht="25.5" customHeight="1">
      <c r="A308" s="4"/>
      <c r="B308" s="4"/>
      <c r="C308" s="4"/>
      <c r="D308" s="13"/>
      <c r="E308" s="9"/>
      <c r="F308" s="12"/>
      <c r="G308" s="14"/>
      <c r="H308" s="15"/>
      <c r="I308" s="126"/>
    </row>
    <row r="309" spans="1:9" ht="25.5" customHeight="1">
      <c r="A309" s="4"/>
      <c r="B309" s="4"/>
      <c r="C309" s="4"/>
      <c r="D309" s="13"/>
      <c r="E309" s="9"/>
      <c r="F309" s="12"/>
      <c r="G309" s="14"/>
      <c r="H309" s="15"/>
      <c r="I309" s="126"/>
    </row>
    <row r="310" spans="1:9" ht="25.5" customHeight="1">
      <c r="A310" s="4"/>
      <c r="B310" s="4"/>
      <c r="C310" s="4"/>
      <c r="D310" s="13"/>
      <c r="E310" s="9"/>
      <c r="F310" s="12"/>
      <c r="G310" s="14"/>
      <c r="H310" s="15"/>
      <c r="I310" s="126"/>
    </row>
    <row r="311" spans="1:9" ht="25.5" customHeight="1">
      <c r="A311" s="4"/>
      <c r="B311" s="4"/>
      <c r="C311" s="4"/>
      <c r="D311" s="13"/>
      <c r="E311" s="9"/>
      <c r="F311" s="12"/>
      <c r="G311" s="14"/>
      <c r="H311" s="15"/>
      <c r="I311" s="126"/>
    </row>
    <row r="312" spans="1:9" ht="25.5" customHeight="1">
      <c r="A312" s="4"/>
      <c r="B312" s="4"/>
      <c r="C312" s="4"/>
      <c r="D312" s="13"/>
      <c r="E312" s="9"/>
      <c r="F312" s="12"/>
      <c r="G312" s="14"/>
      <c r="H312" s="15"/>
      <c r="I312" s="126"/>
    </row>
    <row r="313" spans="1:9" ht="25.5" customHeight="1">
      <c r="A313" s="4"/>
      <c r="B313" s="4"/>
      <c r="C313" s="4"/>
      <c r="D313" s="13"/>
      <c r="E313" s="9"/>
      <c r="F313" s="12"/>
      <c r="G313" s="14"/>
      <c r="H313" s="15"/>
      <c r="I313" s="126"/>
    </row>
    <row r="314" spans="1:9" ht="26.25" customHeight="1">
      <c r="A314" s="4"/>
      <c r="B314" s="4"/>
      <c r="C314" s="4"/>
      <c r="D314" s="13"/>
      <c r="E314" s="9"/>
      <c r="F314" s="12"/>
      <c r="G314" s="14"/>
      <c r="H314" s="15"/>
      <c r="I314" s="126"/>
    </row>
    <row r="315" spans="1:9" ht="26.25" customHeight="1">
      <c r="A315" s="4"/>
      <c r="B315" s="4"/>
      <c r="C315" s="4"/>
      <c r="D315" s="13"/>
      <c r="E315" s="9"/>
      <c r="F315" s="12"/>
      <c r="G315" s="14"/>
      <c r="H315" s="15"/>
      <c r="I315" s="126"/>
    </row>
    <row r="316" spans="1:9" ht="26.25" customHeight="1">
      <c r="A316" s="4"/>
      <c r="B316" s="4"/>
      <c r="C316" s="4"/>
      <c r="D316" s="13"/>
      <c r="E316" s="9"/>
      <c r="F316" s="12"/>
      <c r="G316" s="14"/>
      <c r="H316" s="15"/>
      <c r="I316" s="126"/>
    </row>
    <row r="317" spans="1:9" ht="26.25" customHeight="1">
      <c r="A317" s="4"/>
      <c r="B317" s="4"/>
      <c r="C317" s="4"/>
      <c r="D317" s="13"/>
      <c r="E317" s="9"/>
      <c r="F317" s="12"/>
      <c r="G317" s="14"/>
      <c r="H317" s="15"/>
      <c r="I317" s="126"/>
    </row>
    <row r="318" spans="1:9" ht="26.25" customHeight="1">
      <c r="A318" s="4"/>
      <c r="B318" s="4"/>
      <c r="C318" s="4"/>
      <c r="D318" s="13"/>
      <c r="E318" s="9"/>
      <c r="F318" s="12"/>
      <c r="G318" s="14"/>
      <c r="H318" s="15"/>
      <c r="I318" s="126"/>
    </row>
    <row r="319" spans="1:9" ht="26.25" customHeight="1">
      <c r="A319" s="4"/>
      <c r="B319" s="4"/>
      <c r="C319" s="4"/>
      <c r="D319" s="13"/>
      <c r="E319" s="9"/>
      <c r="F319" s="12"/>
      <c r="G319" s="14"/>
      <c r="H319" s="15"/>
      <c r="I319" s="126"/>
    </row>
    <row r="320" spans="1:9" ht="26.25" customHeight="1">
      <c r="A320" s="4"/>
      <c r="B320" s="4"/>
      <c r="C320" s="4"/>
      <c r="D320" s="13"/>
      <c r="E320" s="9"/>
      <c r="F320" s="12"/>
      <c r="G320" s="14"/>
      <c r="H320" s="15"/>
      <c r="I320" s="126"/>
    </row>
    <row r="321" spans="1:10" ht="26.25" customHeight="1">
      <c r="A321" s="4"/>
      <c r="B321" s="4"/>
      <c r="C321" s="4"/>
      <c r="D321" s="13"/>
      <c r="E321" s="9"/>
      <c r="F321" s="12"/>
      <c r="G321" s="14"/>
      <c r="H321" s="15"/>
      <c r="I321" s="126"/>
    </row>
    <row r="322" spans="1:10" ht="26.25" customHeight="1">
      <c r="A322" s="4"/>
      <c r="B322" s="4"/>
      <c r="C322" s="4"/>
      <c r="D322" s="13"/>
      <c r="E322" s="9"/>
      <c r="F322" s="12"/>
      <c r="G322" s="14"/>
      <c r="H322" s="15"/>
      <c r="I322" s="126"/>
    </row>
    <row r="323" spans="1:10" s="93" customFormat="1" ht="26.25" customHeight="1">
      <c r="A323" s="4"/>
      <c r="B323" s="4"/>
      <c r="C323" s="4"/>
      <c r="D323" s="13"/>
      <c r="E323" s="9"/>
      <c r="F323" s="12"/>
      <c r="G323" s="14"/>
      <c r="H323" s="15"/>
      <c r="I323" s="126"/>
      <c r="J323" s="173"/>
    </row>
    <row r="324" spans="1:10" s="93" customFormat="1" ht="26.25" customHeight="1">
      <c r="A324" s="4"/>
      <c r="B324" s="4"/>
      <c r="C324" s="4"/>
      <c r="D324" s="13"/>
      <c r="E324" s="9"/>
      <c r="F324" s="12"/>
      <c r="G324" s="14"/>
      <c r="H324" s="15"/>
      <c r="I324" s="126"/>
      <c r="J324" s="173"/>
    </row>
    <row r="325" spans="1:10" s="93" customFormat="1" ht="26.25" customHeight="1">
      <c r="A325" s="4"/>
      <c r="B325" s="4"/>
      <c r="C325" s="4"/>
      <c r="D325" s="13"/>
      <c r="E325" s="9"/>
      <c r="F325" s="12"/>
      <c r="G325" s="14"/>
      <c r="H325" s="15"/>
      <c r="I325" s="126"/>
      <c r="J325" s="173"/>
    </row>
    <row r="326" spans="1:10" s="93" customFormat="1" ht="26.25" customHeight="1">
      <c r="A326" s="4"/>
      <c r="B326" s="4"/>
      <c r="C326" s="4"/>
      <c r="D326" s="13"/>
      <c r="E326" s="9"/>
      <c r="F326" s="12"/>
      <c r="G326" s="14"/>
      <c r="H326" s="15"/>
      <c r="I326" s="126"/>
      <c r="J326" s="173"/>
    </row>
    <row r="327" spans="1:10" s="93" customFormat="1" ht="26.25" customHeight="1">
      <c r="A327" s="4"/>
      <c r="B327" s="4"/>
      <c r="C327" s="4"/>
      <c r="D327" s="13"/>
      <c r="E327" s="9"/>
      <c r="F327" s="12"/>
      <c r="G327" s="14"/>
      <c r="H327" s="15"/>
      <c r="I327" s="126"/>
      <c r="J327" s="173"/>
    </row>
    <row r="328" spans="1:10" s="93" customFormat="1" ht="26.25" customHeight="1">
      <c r="A328" s="4"/>
      <c r="B328" s="4"/>
      <c r="C328" s="4"/>
      <c r="D328" s="13"/>
      <c r="E328" s="9"/>
      <c r="F328" s="1"/>
      <c r="G328" s="1"/>
      <c r="H328" s="1"/>
      <c r="I328" s="126"/>
      <c r="J328" s="173"/>
    </row>
    <row r="329" spans="1:10" s="93" customFormat="1" ht="26.25" customHeight="1">
      <c r="A329" s="4"/>
      <c r="B329" s="4"/>
      <c r="C329" s="4"/>
      <c r="D329" s="13"/>
      <c r="E329" s="9"/>
      <c r="F329" s="1"/>
      <c r="G329" s="1"/>
      <c r="H329" s="1"/>
      <c r="I329" s="126"/>
      <c r="J329" s="173"/>
    </row>
    <row r="330" spans="1:10" s="93" customFormat="1" ht="26.25" customHeight="1">
      <c r="A330" s="4"/>
      <c r="B330" s="4"/>
      <c r="C330" s="4"/>
      <c r="D330" s="13"/>
      <c r="E330" s="9"/>
      <c r="F330" s="1"/>
      <c r="G330" s="1"/>
      <c r="H330" s="1"/>
      <c r="I330" s="126"/>
      <c r="J330" s="173"/>
    </row>
    <row r="331" spans="1:10" s="93" customFormat="1" ht="26.25" customHeight="1">
      <c r="A331" s="4"/>
      <c r="B331" s="4"/>
      <c r="C331" s="4"/>
      <c r="D331" s="13"/>
      <c r="E331" s="9"/>
      <c r="F331" s="1"/>
      <c r="G331" s="1"/>
      <c r="H331" s="1"/>
      <c r="I331" s="126"/>
      <c r="J331" s="173"/>
    </row>
    <row r="332" spans="1:10" s="93" customFormat="1" ht="26.25" customHeight="1">
      <c r="A332" s="4"/>
      <c r="B332" s="4"/>
      <c r="C332" s="4"/>
      <c r="D332" s="13"/>
      <c r="E332" s="9"/>
      <c r="F332" s="1"/>
      <c r="G332" s="1"/>
      <c r="H332" s="1"/>
      <c r="I332" s="126"/>
      <c r="J332" s="173"/>
    </row>
    <row r="333" spans="1:10" s="93" customFormat="1" ht="26.25" customHeight="1">
      <c r="A333" s="4"/>
      <c r="B333" s="4"/>
      <c r="C333" s="4"/>
      <c r="D333" s="13"/>
      <c r="E333" s="9"/>
      <c r="F333" s="1"/>
      <c r="G333" s="1"/>
      <c r="H333" s="1"/>
      <c r="I333" s="126"/>
      <c r="J333" s="173"/>
    </row>
    <row r="334" spans="1:10" ht="28.2">
      <c r="A334" s="4"/>
      <c r="B334" s="4"/>
      <c r="C334" s="4"/>
      <c r="D334" s="13"/>
      <c r="E334" s="9"/>
      <c r="F334" s="12"/>
      <c r="G334" s="14"/>
      <c r="H334" s="15"/>
      <c r="I334" s="126"/>
    </row>
    <row r="335" spans="1:10" ht="28.2">
      <c r="A335" s="4"/>
      <c r="B335" s="4"/>
      <c r="C335" s="4"/>
      <c r="D335" s="13"/>
      <c r="E335" s="9"/>
      <c r="F335" s="12"/>
      <c r="G335" s="14"/>
      <c r="H335" s="15"/>
      <c r="I335" s="126"/>
    </row>
    <row r="336" spans="1:10" ht="28.2">
      <c r="A336" s="4"/>
      <c r="B336" s="4"/>
      <c r="C336" s="4"/>
      <c r="D336" s="13"/>
      <c r="E336" s="9"/>
      <c r="F336" s="12"/>
      <c r="G336" s="14"/>
      <c r="H336" s="15"/>
      <c r="I336" s="126"/>
    </row>
    <row r="337" spans="1:9" ht="28.2">
      <c r="A337" s="4"/>
      <c r="B337" s="4"/>
      <c r="C337" s="4"/>
      <c r="D337" s="13"/>
      <c r="E337" s="9"/>
      <c r="F337" s="12"/>
      <c r="G337" s="14"/>
      <c r="H337" s="15"/>
      <c r="I337" s="126"/>
    </row>
    <row r="338" spans="1:9" ht="28.2">
      <c r="A338" s="4"/>
      <c r="B338" s="4"/>
      <c r="C338" s="4"/>
      <c r="D338" s="13"/>
      <c r="E338" s="9"/>
      <c r="F338" s="12"/>
      <c r="G338" s="14"/>
      <c r="H338" s="15"/>
      <c r="I338" s="126"/>
    </row>
    <row r="339" spans="1:9" ht="28.2">
      <c r="A339" s="4"/>
      <c r="B339" s="4"/>
      <c r="C339" s="4"/>
      <c r="D339" s="13"/>
      <c r="E339" s="9"/>
      <c r="F339" s="12"/>
      <c r="G339" s="14"/>
      <c r="H339" s="15"/>
      <c r="I339" s="126"/>
    </row>
    <row r="340" spans="1:9" ht="28.2">
      <c r="A340" s="4"/>
      <c r="B340" s="4"/>
      <c r="C340" s="4"/>
      <c r="D340" s="13"/>
      <c r="E340" s="9"/>
      <c r="F340" s="12"/>
      <c r="G340" s="14"/>
      <c r="H340" s="15"/>
      <c r="I340" s="126"/>
    </row>
    <row r="341" spans="1:9" ht="28.2">
      <c r="A341" s="4"/>
      <c r="B341" s="4"/>
      <c r="C341" s="4"/>
      <c r="D341" s="13"/>
      <c r="E341" s="9"/>
      <c r="F341" s="12"/>
      <c r="G341" s="14"/>
      <c r="H341" s="15"/>
      <c r="I341" s="126"/>
    </row>
    <row r="342" spans="1:9" ht="28.2">
      <c r="A342" s="4"/>
      <c r="B342" s="4"/>
      <c r="C342" s="4"/>
      <c r="D342" s="13"/>
      <c r="E342" s="9"/>
      <c r="F342" s="12"/>
      <c r="G342" s="14"/>
      <c r="H342" s="15"/>
      <c r="I342" s="126"/>
    </row>
    <row r="343" spans="1:9" ht="28.2">
      <c r="A343" s="4"/>
      <c r="B343" s="4"/>
      <c r="C343" s="4"/>
      <c r="D343" s="13"/>
      <c r="E343" s="9"/>
      <c r="F343" s="12"/>
      <c r="G343" s="14"/>
      <c r="H343" s="15"/>
      <c r="I343" s="126"/>
    </row>
    <row r="344" spans="1:9" ht="28.2">
      <c r="A344" s="4"/>
      <c r="B344" s="4"/>
      <c r="C344" s="4"/>
      <c r="D344" s="13"/>
      <c r="E344" s="9"/>
      <c r="F344" s="12"/>
      <c r="G344" s="14"/>
      <c r="H344" s="15"/>
      <c r="I344" s="126"/>
    </row>
    <row r="345" spans="1:9" ht="28.2">
      <c r="A345" s="4"/>
      <c r="B345" s="4"/>
      <c r="C345" s="4"/>
      <c r="D345" s="13"/>
      <c r="E345" s="9"/>
      <c r="F345" s="12"/>
      <c r="G345" s="14"/>
      <c r="H345" s="15"/>
      <c r="I345" s="126"/>
    </row>
    <row r="346" spans="1:9" ht="28.2">
      <c r="A346" s="4"/>
      <c r="B346" s="4"/>
      <c r="C346" s="4"/>
      <c r="D346" s="13"/>
      <c r="E346" s="9"/>
      <c r="F346" s="12"/>
      <c r="G346" s="14"/>
      <c r="H346" s="15"/>
      <c r="I346" s="126"/>
    </row>
    <row r="347" spans="1:9" ht="28.2">
      <c r="A347" s="4"/>
      <c r="B347" s="4"/>
      <c r="C347" s="4"/>
      <c r="D347" s="13"/>
      <c r="E347" s="9"/>
      <c r="F347" s="12"/>
      <c r="G347" s="14"/>
      <c r="H347" s="15"/>
      <c r="I347" s="126"/>
    </row>
    <row r="348" spans="1:9" ht="28.2">
      <c r="A348" s="4"/>
      <c r="B348" s="4"/>
      <c r="C348" s="4"/>
      <c r="D348" s="13"/>
      <c r="E348" s="9"/>
      <c r="F348" s="12"/>
      <c r="G348" s="14"/>
      <c r="H348" s="15"/>
      <c r="I348" s="126"/>
    </row>
    <row r="349" spans="1:9" ht="28.2">
      <c r="A349" s="4"/>
      <c r="B349" s="4"/>
      <c r="C349" s="4"/>
      <c r="D349" s="13"/>
      <c r="E349" s="9"/>
      <c r="F349" s="12"/>
      <c r="G349" s="14"/>
      <c r="H349" s="15"/>
      <c r="I349" s="126"/>
    </row>
    <row r="350" spans="1:9" ht="28.2">
      <c r="A350" s="4"/>
      <c r="B350" s="4"/>
      <c r="C350" s="4"/>
      <c r="D350" s="13"/>
      <c r="E350" s="9"/>
      <c r="F350" s="12"/>
      <c r="G350" s="14"/>
      <c r="H350" s="15"/>
      <c r="I350" s="126"/>
    </row>
    <row r="351" spans="1:9" ht="28.2">
      <c r="A351" s="4"/>
      <c r="B351" s="4"/>
      <c r="C351" s="4"/>
      <c r="D351" s="13"/>
      <c r="E351" s="9"/>
      <c r="F351" s="12"/>
      <c r="G351" s="14"/>
      <c r="H351" s="15"/>
      <c r="I351" s="126"/>
    </row>
    <row r="352" spans="1:9" ht="28.2">
      <c r="A352" s="4"/>
      <c r="B352" s="4"/>
      <c r="C352" s="4"/>
      <c r="D352" s="13"/>
      <c r="E352" s="9"/>
      <c r="F352" s="12"/>
      <c r="G352" s="14"/>
      <c r="H352" s="15"/>
      <c r="I352" s="93"/>
    </row>
    <row r="353" spans="1:9" ht="28.2">
      <c r="A353" s="4"/>
      <c r="B353" s="4"/>
      <c r="C353" s="4"/>
      <c r="D353" s="13"/>
      <c r="E353" s="9"/>
      <c r="F353" s="12"/>
      <c r="G353" s="14"/>
      <c r="H353" s="15"/>
      <c r="I353" s="93"/>
    </row>
    <row r="354" spans="1:9" ht="28.2">
      <c r="A354" s="4"/>
      <c r="B354" s="4"/>
      <c r="C354" s="4"/>
      <c r="D354" s="13"/>
      <c r="E354" s="9"/>
      <c r="F354" s="12"/>
      <c r="G354" s="14"/>
      <c r="H354" s="15"/>
      <c r="I354" s="93"/>
    </row>
    <row r="355" spans="1:9" ht="28.2">
      <c r="A355" s="4"/>
      <c r="B355" s="4"/>
      <c r="C355" s="4"/>
      <c r="D355" s="13"/>
      <c r="E355" s="9"/>
      <c r="F355" s="12"/>
      <c r="G355" s="14"/>
      <c r="H355" s="15"/>
      <c r="I355" s="93"/>
    </row>
    <row r="356" spans="1:9" ht="28.2">
      <c r="A356" s="4"/>
      <c r="B356" s="4"/>
      <c r="C356" s="4"/>
      <c r="D356" s="13"/>
      <c r="E356" s="9"/>
      <c r="F356" s="12"/>
      <c r="G356" s="14"/>
      <c r="H356" s="15"/>
      <c r="I356" s="93"/>
    </row>
    <row r="357" spans="1:9" ht="28.2">
      <c r="A357" s="4"/>
      <c r="B357" s="4"/>
      <c r="C357" s="4"/>
      <c r="D357" s="13"/>
      <c r="E357" s="9"/>
      <c r="F357" s="12"/>
      <c r="G357" s="14"/>
      <c r="H357" s="15"/>
      <c r="I357" s="93"/>
    </row>
    <row r="358" spans="1:9" ht="28.2">
      <c r="A358" s="4"/>
      <c r="B358" s="4"/>
      <c r="C358" s="4"/>
      <c r="D358" s="13"/>
      <c r="E358" s="9"/>
      <c r="F358" s="12"/>
      <c r="G358" s="14"/>
      <c r="H358" s="15"/>
      <c r="I358" s="93"/>
    </row>
    <row r="359" spans="1:9" ht="28.2">
      <c r="A359" s="4"/>
      <c r="B359" s="4"/>
      <c r="C359" s="4"/>
      <c r="D359" s="13"/>
      <c r="E359" s="9"/>
      <c r="F359" s="12"/>
      <c r="G359" s="14"/>
      <c r="H359" s="15"/>
      <c r="I359" s="93"/>
    </row>
    <row r="360" spans="1:9" ht="28.2">
      <c r="A360" s="4"/>
      <c r="B360" s="4"/>
      <c r="C360" s="4"/>
      <c r="D360" s="13"/>
      <c r="E360" s="9"/>
      <c r="F360" s="12"/>
      <c r="G360" s="14"/>
      <c r="H360" s="15"/>
      <c r="I360" s="93"/>
    </row>
    <row r="361" spans="1:9" ht="28.2">
      <c r="A361" s="4"/>
      <c r="B361" s="4"/>
      <c r="C361" s="4"/>
      <c r="D361" s="13"/>
      <c r="E361" s="9"/>
      <c r="F361" s="12"/>
      <c r="G361" s="14"/>
      <c r="H361" s="15"/>
      <c r="I361" s="93"/>
    </row>
    <row r="362" spans="1:9" ht="28.2">
      <c r="A362" s="4"/>
      <c r="B362" s="4"/>
      <c r="C362" s="4"/>
      <c r="D362" s="13"/>
      <c r="E362" s="9"/>
      <c r="F362" s="12"/>
      <c r="G362" s="14"/>
      <c r="H362" s="15"/>
      <c r="I362" s="93"/>
    </row>
    <row r="363" spans="1:9" ht="28.2">
      <c r="A363" s="4"/>
      <c r="B363" s="4"/>
      <c r="C363" s="4"/>
      <c r="D363" s="13"/>
      <c r="E363" s="9"/>
      <c r="F363" s="12"/>
      <c r="G363" s="14"/>
      <c r="H363" s="15"/>
    </row>
    <row r="364" spans="1:9" ht="28.2">
      <c r="A364" s="4"/>
      <c r="B364" s="4"/>
      <c r="C364" s="4"/>
      <c r="D364" s="13"/>
      <c r="E364" s="9"/>
      <c r="F364" s="12"/>
      <c r="G364" s="14"/>
      <c r="H364" s="15"/>
    </row>
    <row r="365" spans="1:9" ht="28.2">
      <c r="A365" s="4"/>
      <c r="B365" s="4"/>
      <c r="C365" s="4"/>
      <c r="D365" s="13"/>
      <c r="E365" s="9"/>
      <c r="F365" s="12"/>
      <c r="G365" s="14"/>
      <c r="H365" s="15"/>
    </row>
    <row r="366" spans="1:9" ht="28.2">
      <c r="A366" s="4"/>
      <c r="B366" s="4"/>
      <c r="C366" s="4"/>
      <c r="D366" s="13"/>
      <c r="E366" s="9"/>
      <c r="F366" s="12"/>
      <c r="G366" s="14"/>
      <c r="H366" s="15"/>
    </row>
    <row r="367" spans="1:9" ht="28.2">
      <c r="A367" s="4"/>
      <c r="B367" s="4"/>
      <c r="C367" s="4"/>
      <c r="D367" s="13"/>
      <c r="E367" s="9"/>
      <c r="F367" s="12"/>
      <c r="G367" s="14"/>
      <c r="H367" s="15"/>
    </row>
    <row r="368" spans="1:9" ht="28.2">
      <c r="A368" s="4"/>
      <c r="B368" s="4"/>
      <c r="C368" s="4"/>
      <c r="D368" s="13"/>
      <c r="E368" s="9"/>
      <c r="F368" s="12"/>
      <c r="G368" s="14"/>
      <c r="H368" s="15"/>
    </row>
    <row r="369" spans="1:8" ht="28.2">
      <c r="A369" s="4"/>
      <c r="B369" s="4"/>
      <c r="C369" s="4"/>
      <c r="D369" s="13"/>
      <c r="E369" s="9"/>
      <c r="F369" s="12"/>
      <c r="G369" s="14"/>
      <c r="H369" s="15"/>
    </row>
    <row r="370" spans="1:8" ht="28.2">
      <c r="A370" s="4"/>
      <c r="B370" s="4"/>
      <c r="C370" s="4"/>
      <c r="D370" s="13"/>
      <c r="E370" s="9"/>
      <c r="F370" s="12"/>
      <c r="G370" s="14"/>
      <c r="H370" s="15"/>
    </row>
    <row r="371" spans="1:8" ht="28.2">
      <c r="A371" s="4"/>
      <c r="B371" s="4"/>
      <c r="C371" s="4"/>
      <c r="D371" s="13"/>
      <c r="E371" s="9"/>
      <c r="F371" s="12"/>
      <c r="G371" s="14"/>
      <c r="H371" s="15"/>
    </row>
    <row r="372" spans="1:8" ht="27.6">
      <c r="A372" s="5"/>
      <c r="B372" s="5"/>
      <c r="C372" s="4"/>
      <c r="D372" s="16"/>
      <c r="E372" s="17"/>
    </row>
    <row r="373" spans="1:8" ht="27.6">
      <c r="A373" s="4"/>
      <c r="B373" s="4"/>
      <c r="C373" s="4"/>
      <c r="D373" s="16"/>
      <c r="E373" s="17"/>
    </row>
    <row r="374" spans="1:8" ht="27.6">
      <c r="A374" s="4"/>
      <c r="B374" s="4"/>
      <c r="C374" s="7"/>
      <c r="D374" s="7"/>
      <c r="E374" s="8"/>
    </row>
    <row r="375" spans="1:8" ht="27.6">
      <c r="A375" s="4"/>
      <c r="B375" s="4"/>
      <c r="C375" s="7"/>
      <c r="D375" s="7"/>
      <c r="E375" s="8"/>
    </row>
    <row r="376" spans="1:8" ht="27.6">
      <c r="A376" s="4"/>
      <c r="B376" s="4"/>
      <c r="C376" s="7"/>
      <c r="D376" s="7"/>
      <c r="E376" s="8"/>
    </row>
    <row r="377" spans="1:8" ht="27.6">
      <c r="A377" s="4"/>
      <c r="B377" s="4"/>
      <c r="C377" s="7"/>
      <c r="D377" s="7"/>
      <c r="E377" s="8"/>
    </row>
  </sheetData>
  <sheetProtection password="E935" sheet="1" objects="1" scenarios="1" selectLockedCells="1"/>
  <mergeCells count="180">
    <mergeCell ref="B132:C132"/>
    <mergeCell ref="B32:C32"/>
    <mergeCell ref="B33:C33"/>
    <mergeCell ref="B34:C34"/>
    <mergeCell ref="B38:C38"/>
    <mergeCell ref="B114:C114"/>
    <mergeCell ref="B113:C113"/>
    <mergeCell ref="B115:C115"/>
    <mergeCell ref="B116:C116"/>
    <mergeCell ref="B117:C117"/>
    <mergeCell ref="B118:C118"/>
    <mergeCell ref="B128:C128"/>
    <mergeCell ref="B129:C129"/>
    <mergeCell ref="B130:C130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71:C171"/>
    <mergeCell ref="B172:C172"/>
    <mergeCell ref="B173:C173"/>
    <mergeCell ref="B174:C174"/>
    <mergeCell ref="B175:C175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24:C124"/>
    <mergeCell ref="B125:C125"/>
    <mergeCell ref="B126:C126"/>
    <mergeCell ref="B127:C127"/>
    <mergeCell ref="B176:C176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8:C168"/>
    <mergeCell ref="B169:C169"/>
    <mergeCell ref="B170:C170"/>
    <mergeCell ref="B131:C131"/>
    <mergeCell ref="B39:C39"/>
    <mergeCell ref="B40:C40"/>
    <mergeCell ref="B37:C37"/>
    <mergeCell ref="B41:C41"/>
    <mergeCell ref="B42:C42"/>
    <mergeCell ref="B62:C62"/>
    <mergeCell ref="B63:C63"/>
    <mergeCell ref="B64:C64"/>
    <mergeCell ref="B65:C65"/>
    <mergeCell ref="B21:G21"/>
    <mergeCell ref="B23:C23"/>
    <mergeCell ref="B12:G12"/>
    <mergeCell ref="B19:G19"/>
    <mergeCell ref="B18:G18"/>
    <mergeCell ref="B26:C26"/>
    <mergeCell ref="D26:E26"/>
    <mergeCell ref="B24:C24"/>
    <mergeCell ref="D24:E24"/>
    <mergeCell ref="B25:C25"/>
    <mergeCell ref="D25:E25"/>
    <mergeCell ref="B27:C27"/>
    <mergeCell ref="D27:E27"/>
    <mergeCell ref="B66:C66"/>
    <mergeCell ref="B67:C67"/>
    <mergeCell ref="B71:C71"/>
    <mergeCell ref="B72:C72"/>
    <mergeCell ref="B77:C77"/>
    <mergeCell ref="B56:C56"/>
    <mergeCell ref="B57:C57"/>
    <mergeCell ref="B61:C61"/>
    <mergeCell ref="C29:D29"/>
    <mergeCell ref="B73:C73"/>
    <mergeCell ref="B74:C74"/>
    <mergeCell ref="B75:C75"/>
    <mergeCell ref="B76:C76"/>
    <mergeCell ref="B58:C58"/>
    <mergeCell ref="B59:C59"/>
    <mergeCell ref="B60:C60"/>
    <mergeCell ref="B30:C30"/>
    <mergeCell ref="B31:C31"/>
    <mergeCell ref="B35:C35"/>
    <mergeCell ref="B53:C53"/>
    <mergeCell ref="B43:C43"/>
    <mergeCell ref="B36:C36"/>
    <mergeCell ref="H29:I29"/>
    <mergeCell ref="B201:C201"/>
    <mergeCell ref="B78:C78"/>
    <mergeCell ref="B166:C166"/>
    <mergeCell ref="J207:K207"/>
    <mergeCell ref="J209:K209"/>
    <mergeCell ref="B188:C188"/>
    <mergeCell ref="B193:C193"/>
    <mergeCell ref="B194:C194"/>
    <mergeCell ref="B202:C202"/>
    <mergeCell ref="B203:C203"/>
    <mergeCell ref="E209:F209"/>
    <mergeCell ref="J199:K199"/>
    <mergeCell ref="B190:C190"/>
    <mergeCell ref="B191:C191"/>
    <mergeCell ref="B192:C192"/>
    <mergeCell ref="B196:C196"/>
    <mergeCell ref="B197:C197"/>
    <mergeCell ref="B198:C198"/>
    <mergeCell ref="B195:C195"/>
    <mergeCell ref="B189:C189"/>
    <mergeCell ref="J186:K186"/>
    <mergeCell ref="J180:K180"/>
    <mergeCell ref="C183:D183"/>
    <mergeCell ref="C184:D184"/>
    <mergeCell ref="C185:D185"/>
    <mergeCell ref="C182:D18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8:C68"/>
    <mergeCell ref="B69:C69"/>
    <mergeCell ref="B70:C70"/>
    <mergeCell ref="B81:C81"/>
    <mergeCell ref="B167:C167"/>
    <mergeCell ref="B123:C123"/>
    <mergeCell ref="B79:C79"/>
    <mergeCell ref="B80:C80"/>
    <mergeCell ref="B135:C135"/>
    <mergeCell ref="B136:C136"/>
    <mergeCell ref="B137:C137"/>
    <mergeCell ref="B138:C138"/>
  </mergeCells>
  <phoneticPr fontId="0" type="noConversion"/>
  <pageMargins left="0.25" right="0.25" top="0.25" bottom="0.25" header="0.5" footer="0.5"/>
  <pageSetup scale="27" fitToHeight="0" orientation="portrait" r:id="rId1"/>
  <headerFooter alignWithMargins="0"/>
  <rowBreaks count="3" manualBreakCount="3">
    <brk id="54" max="8" man="1"/>
    <brk id="121" max="8" man="1"/>
    <brk id="186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8526a58-095d-4362-abb7-7a21836ac56d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>CM</Division>
    <Internal_x0020_or_x0020_External xmlns="700eeb62-744f-4e94-a6e9-24060a2be0a0">Internal</Internal_x0020_or_x0020_External>
    <Division_x0020_or_x0020_District_x0020_Template xmlns="700eeb62-744f-4e94-a6e9-24060a2be0a0">Division</Division_x0020_or_x0020_District_x0020_Template>
    <RW_Order xmlns="700eeb62-744f-4e94-a6e9-24060a2be0a0" xsi:nil="true"/>
    <_dlc_DocId xmlns="bd233b5c-ea0a-48dc-983d-08b3a4998154">EPROJECTS-748212775-449</_dlc_DocId>
    <_dlc_DocIdUrl xmlns="bd233b5c-ea0a-48dc-983d-08b3a4998154">
      <Url>http://eprojects/_layouts/15/DocIdRedir.aspx?ID=EPROJECTS-748212775-449</Url>
      <Description>EPROJECTS-748212775-449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12" ma:contentTypeDescription="Create a new document." ma:contentTypeScope="" ma:versionID="426b9d41aeccf797cafae4e6f6ca2768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809a3b1083352feb757ac5f246270b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/>
                <xsd:element ref="ns4:Internal_x0020_or_x0020_External"/>
                <xsd:element ref="ns4:Division_x0020_or_x0020_District_x0020_Template" minOccurs="0"/>
                <xsd:element ref="ns4:RW_Orde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ma:displayName="Division" ma:format="Dropdown" ma:internalName="Division">
      <xsd:simpleType>
        <xsd:restriction base="dms:Choice">
          <xsd:enumeration value="BR"/>
          <xsd:enumeration value="CM"/>
          <xsd:enumeration value="CR"/>
          <xsd:enumeration value="DE"/>
          <xsd:enumeration value="ECR"/>
          <xsd:enumeration value="FS"/>
          <xsd:enumeration value="RW"/>
          <xsd:enumeration value="TP"/>
          <xsd:enumeration value="T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  <xsd:element name="Division_x0020_or_x0020_District_x0020_Template" ma:index="11" nillable="true" ma:displayName="Division or District Template" ma:default="Division" ma:format="Dropdown" ma:internalName="Division_x0020_or_x0020_District_x0020_Template">
      <xsd:simpleType>
        <xsd:restriction base="dms:Choice">
          <xsd:enumeration value="Division"/>
          <xsd:enumeration value="NW"/>
          <xsd:enumeration value="NE"/>
          <xsd:enumeration value="KC"/>
          <xsd:enumeration value="CD"/>
          <xsd:enumeration value="SL"/>
          <xsd:enumeration value="SW"/>
          <xsd:enumeration value="SE"/>
        </xsd:restriction>
      </xsd:simpleType>
    </xsd:element>
    <xsd:element name="RW_Order" ma:index="12" nillable="true" ma:displayName="RW_Order" ma:hidden="true" ma:internalName="RW_Order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639D63C4-0C7F-45B2-BCC7-4D0CFEB4075C}"/>
</file>

<file path=customXml/itemProps2.xml><?xml version="1.0" encoding="utf-8"?>
<ds:datastoreItem xmlns:ds="http://schemas.openxmlformats.org/officeDocument/2006/customXml" ds:itemID="{32B1A6B9-3F66-4E6F-80B7-4088965320EE}"/>
</file>

<file path=customXml/itemProps3.xml><?xml version="1.0" encoding="utf-8"?>
<ds:datastoreItem xmlns:ds="http://schemas.openxmlformats.org/officeDocument/2006/customXml" ds:itemID="{4EE26B3E-02FD-4760-A529-F97C8084614E}"/>
</file>

<file path=customXml/itemProps4.xml><?xml version="1.0" encoding="utf-8"?>
<ds:datastoreItem xmlns:ds="http://schemas.openxmlformats.org/officeDocument/2006/customXml" ds:itemID="{6ED5B5C5-AA1D-498A-AF31-8152792D6095}"/>
</file>

<file path=customXml/itemProps5.xml><?xml version="1.0" encoding="utf-8"?>
<ds:datastoreItem xmlns:ds="http://schemas.openxmlformats.org/officeDocument/2006/customXml" ds:itemID="{A557549A-19CF-4A5C-B134-2C49085DF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Order</vt:lpstr>
      <vt:lpstr>'Work Order'!Print_Area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2017_Statewide_Rail_Cable_Fence_Spreadsheet_Grading</dc:title>
  <dc:creator>HARRIJ</dc:creator>
  <cp:lastModifiedBy>Wendy Brooks</cp:lastModifiedBy>
  <cp:lastPrinted>2018-06-14T12:42:03Z</cp:lastPrinted>
  <dcterms:created xsi:type="dcterms:W3CDTF">2001-08-01T15:47:44Z</dcterms:created>
  <dcterms:modified xsi:type="dcterms:W3CDTF">2018-06-14T12:46:52Z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  <property fmtid="{D5CDD505-2E9C-101B-9397-08002B2CF9AE}" pid="3" name="Order">
    <vt:r8>44900</vt:r8>
  </property>
  <property fmtid="{D5CDD505-2E9C-101B-9397-08002B2CF9AE}" pid="4" name="_dlc_DocIdItemGuid">
    <vt:lpwstr>421a8a7a-1d94-47a4-a394-bf581555db38</vt:lpwstr>
  </property>
</Properties>
</file>